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Override PartName="/xl/printerSettings/printerSettings1.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wmf" ContentType="image/x-wmf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rinterSettings/printerSettings2.bin" ContentType="application/vnd.openxmlformats-officedocument.spreadsheetml.printerSettings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8820" windowHeight="3270" tabRatio="299"/>
  </bookViews>
  <sheets>
    <sheet name="mann_kendall" sheetId="3" r:id="rId1"/>
    <sheet name="calculation" sheetId="2" r:id="rId2"/>
    <sheet name="trend" sheetId="1" r:id="rId3"/>
  </sheets>
  <definedNames>
    <definedName name="n">calculation!$P$2</definedName>
    <definedName name="SECTION00682000000000000000" localSheetId="0">mann_kendall!$D$2</definedName>
  </definedNames>
  <calcPr calcId="125725"/>
</workbook>
</file>

<file path=xl/calcChain.xml><?xml version="1.0" encoding="utf-8"?>
<calcChain xmlns="http://schemas.openxmlformats.org/spreadsheetml/2006/main">
  <c r="D49" i="1"/>
  <c r="A498" i="2"/>
  <c r="B498" s="1"/>
  <c r="G498"/>
  <c r="K498"/>
  <c r="A3"/>
  <c r="A4" s="1"/>
  <c r="B4" s="1"/>
  <c r="C4" s="1"/>
  <c r="A497"/>
  <c r="B497" s="1"/>
  <c r="A496"/>
  <c r="B496" s="1"/>
  <c r="A495"/>
  <c r="B495" s="1"/>
  <c r="A494"/>
  <c r="B494" s="1"/>
  <c r="A493"/>
  <c r="B493" s="1"/>
  <c r="A492"/>
  <c r="B492" s="1"/>
  <c r="A491"/>
  <c r="B491" s="1"/>
  <c r="A490"/>
  <c r="B490" s="1"/>
  <c r="A489"/>
  <c r="B489" s="1"/>
  <c r="A488"/>
  <c r="B488" s="1"/>
  <c r="A487"/>
  <c r="B487" s="1"/>
  <c r="A486"/>
  <c r="B486" s="1"/>
  <c r="A485"/>
  <c r="B485" s="1"/>
  <c r="A484"/>
  <c r="B484" s="1"/>
  <c r="A483"/>
  <c r="B483" s="1"/>
  <c r="A482"/>
  <c r="B482" s="1"/>
  <c r="A481"/>
  <c r="B481" s="1"/>
  <c r="A480"/>
  <c r="B480" s="1"/>
  <c r="A479"/>
  <c r="B479" s="1"/>
  <c r="A478"/>
  <c r="B478" s="1"/>
  <c r="A477"/>
  <c r="B477" s="1"/>
  <c r="A476"/>
  <c r="B476" s="1"/>
  <c r="A475"/>
  <c r="B475" s="1"/>
  <c r="A474"/>
  <c r="B474" s="1"/>
  <c r="A473"/>
  <c r="B473" s="1"/>
  <c r="A472"/>
  <c r="B472" s="1"/>
  <c r="A471"/>
  <c r="B471" s="1"/>
  <c r="A470"/>
  <c r="B470" s="1"/>
  <c r="A469"/>
  <c r="B469" s="1"/>
  <c r="A468"/>
  <c r="B468" s="1"/>
  <c r="A467"/>
  <c r="B467" s="1"/>
  <c r="A466"/>
  <c r="B466" s="1"/>
  <c r="A465"/>
  <c r="B465" s="1"/>
  <c r="A464"/>
  <c r="B464" s="1"/>
  <c r="A463"/>
  <c r="B463" s="1"/>
  <c r="A462"/>
  <c r="B462" s="1"/>
  <c r="A461"/>
  <c r="B461" s="1"/>
  <c r="A460"/>
  <c r="B460" s="1"/>
  <c r="A459"/>
  <c r="B459" s="1"/>
  <c r="A458"/>
  <c r="B458" s="1"/>
  <c r="A457"/>
  <c r="B457" s="1"/>
  <c r="A456"/>
  <c r="B456" s="1"/>
  <c r="A455"/>
  <c r="B455" s="1"/>
  <c r="A454"/>
  <c r="B454" s="1"/>
  <c r="A453"/>
  <c r="B453" s="1"/>
  <c r="A452"/>
  <c r="B452" s="1"/>
  <c r="A451"/>
  <c r="B451" s="1"/>
  <c r="A450"/>
  <c r="B450" s="1"/>
  <c r="A449"/>
  <c r="B449" s="1"/>
  <c r="A448"/>
  <c r="B448" s="1"/>
  <c r="A447"/>
  <c r="B447" s="1"/>
  <c r="A446"/>
  <c r="B446" s="1"/>
  <c r="A445"/>
  <c r="B445" s="1"/>
  <c r="A444"/>
  <c r="B444" s="1"/>
  <c r="A443"/>
  <c r="B443" s="1"/>
  <c r="A442"/>
  <c r="B442" s="1"/>
  <c r="A441"/>
  <c r="B441" s="1"/>
  <c r="A440"/>
  <c r="B440" s="1"/>
  <c r="A439"/>
  <c r="B439" s="1"/>
  <c r="A438"/>
  <c r="B438" s="1"/>
  <c r="A437"/>
  <c r="B437" s="1"/>
  <c r="A436"/>
  <c r="B436" s="1"/>
  <c r="A435"/>
  <c r="B435" s="1"/>
  <c r="A434"/>
  <c r="B434" s="1"/>
  <c r="A433"/>
  <c r="B433" s="1"/>
  <c r="A432"/>
  <c r="B432" s="1"/>
  <c r="A431"/>
  <c r="B431" s="1"/>
  <c r="A430"/>
  <c r="B430" s="1"/>
  <c r="A429"/>
  <c r="B429" s="1"/>
  <c r="A428"/>
  <c r="B428" s="1"/>
  <c r="A427"/>
  <c r="B427" s="1"/>
  <c r="A426"/>
  <c r="B426" s="1"/>
  <c r="A425"/>
  <c r="B425" s="1"/>
  <c r="A424"/>
  <c r="B424" s="1"/>
  <c r="A423"/>
  <c r="B423" s="1"/>
  <c r="A422"/>
  <c r="B422" s="1"/>
  <c r="A421"/>
  <c r="B421" s="1"/>
  <c r="A420"/>
  <c r="B420" s="1"/>
  <c r="A419"/>
  <c r="B419" s="1"/>
  <c r="A418"/>
  <c r="B418" s="1"/>
  <c r="A417"/>
  <c r="B417" s="1"/>
  <c r="A416"/>
  <c r="B416" s="1"/>
  <c r="A415"/>
  <c r="B415" s="1"/>
  <c r="A414"/>
  <c r="B414" s="1"/>
  <c r="A413"/>
  <c r="B413" s="1"/>
  <c r="A412"/>
  <c r="B412" s="1"/>
  <c r="A411"/>
  <c r="B411" s="1"/>
  <c r="A410"/>
  <c r="B410" s="1"/>
  <c r="A409"/>
  <c r="B409" s="1"/>
  <c r="A408"/>
  <c r="B408" s="1"/>
  <c r="A407"/>
  <c r="B407" s="1"/>
  <c r="A406"/>
  <c r="B406" s="1"/>
  <c r="A405"/>
  <c r="B405" s="1"/>
  <c r="A404"/>
  <c r="B404" s="1"/>
  <c r="A403"/>
  <c r="B403" s="1"/>
  <c r="A402"/>
  <c r="B402" s="1"/>
  <c r="A401"/>
  <c r="B401" s="1"/>
  <c r="A400"/>
  <c r="B400" s="1"/>
  <c r="A399"/>
  <c r="B399" s="1"/>
  <c r="A398"/>
  <c r="B398" s="1"/>
  <c r="A397"/>
  <c r="B397" s="1"/>
  <c r="A396"/>
  <c r="B396" s="1"/>
  <c r="A395"/>
  <c r="B395" s="1"/>
  <c r="A394"/>
  <c r="B394" s="1"/>
  <c r="A393"/>
  <c r="B393" s="1"/>
  <c r="A392"/>
  <c r="B392" s="1"/>
  <c r="A391"/>
  <c r="B391" s="1"/>
  <c r="A390"/>
  <c r="B390" s="1"/>
  <c r="A389"/>
  <c r="B389" s="1"/>
  <c r="A388"/>
  <c r="B388" s="1"/>
  <c r="A387"/>
  <c r="B387" s="1"/>
  <c r="A386"/>
  <c r="B386" s="1"/>
  <c r="A385"/>
  <c r="B385" s="1"/>
  <c r="A384"/>
  <c r="B384" s="1"/>
  <c r="A383"/>
  <c r="B383" s="1"/>
  <c r="A382"/>
  <c r="B382" s="1"/>
  <c r="A381"/>
  <c r="B381" s="1"/>
  <c r="A380"/>
  <c r="B380" s="1"/>
  <c r="A379"/>
  <c r="B379" s="1"/>
  <c r="A378"/>
  <c r="B378" s="1"/>
  <c r="A377"/>
  <c r="B377" s="1"/>
  <c r="A376"/>
  <c r="B376" s="1"/>
  <c r="A375"/>
  <c r="B375" s="1"/>
  <c r="A374"/>
  <c r="B374" s="1"/>
  <c r="A373"/>
  <c r="B373" s="1"/>
  <c r="A372"/>
  <c r="B372" s="1"/>
  <c r="A371"/>
  <c r="B371" s="1"/>
  <c r="A370"/>
  <c r="B370" s="1"/>
  <c r="A369"/>
  <c r="B369" s="1"/>
  <c r="A368"/>
  <c r="B368" s="1"/>
  <c r="A367"/>
  <c r="B367" s="1"/>
  <c r="A366"/>
  <c r="B366" s="1"/>
  <c r="A365"/>
  <c r="B365" s="1"/>
  <c r="A364"/>
  <c r="B364" s="1"/>
  <c r="A363"/>
  <c r="B363" s="1"/>
  <c r="A362"/>
  <c r="B362" s="1"/>
  <c r="A361"/>
  <c r="B361" s="1"/>
  <c r="A360"/>
  <c r="B360" s="1"/>
  <c r="A359"/>
  <c r="B359" s="1"/>
  <c r="A358"/>
  <c r="B358" s="1"/>
  <c r="A357"/>
  <c r="B357" s="1"/>
  <c r="A356"/>
  <c r="B356" s="1"/>
  <c r="A355"/>
  <c r="B355" s="1"/>
  <c r="A354"/>
  <c r="B354" s="1"/>
  <c r="A353"/>
  <c r="B353" s="1"/>
  <c r="A352"/>
  <c r="B352" s="1"/>
  <c r="A351"/>
  <c r="B351" s="1"/>
  <c r="A350"/>
  <c r="B350" s="1"/>
  <c r="A349"/>
  <c r="B349" s="1"/>
  <c r="A348"/>
  <c r="B348" s="1"/>
  <c r="A347"/>
  <c r="B347" s="1"/>
  <c r="A346"/>
  <c r="B346" s="1"/>
  <c r="A345"/>
  <c r="B345" s="1"/>
  <c r="A344"/>
  <c r="B344" s="1"/>
  <c r="A343"/>
  <c r="B343" s="1"/>
  <c r="A342"/>
  <c r="B342" s="1"/>
  <c r="A341"/>
  <c r="B341" s="1"/>
  <c r="A340"/>
  <c r="B340" s="1"/>
  <c r="A339"/>
  <c r="B339" s="1"/>
  <c r="A338"/>
  <c r="B338" s="1"/>
  <c r="A337"/>
  <c r="B337" s="1"/>
  <c r="A336"/>
  <c r="B336" s="1"/>
  <c r="A335"/>
  <c r="B335" s="1"/>
  <c r="A334"/>
  <c r="B334" s="1"/>
  <c r="A333"/>
  <c r="B333" s="1"/>
  <c r="A332"/>
  <c r="B332" s="1"/>
  <c r="A331"/>
  <c r="B331" s="1"/>
  <c r="A330"/>
  <c r="B330" s="1"/>
  <c r="A329"/>
  <c r="B329" s="1"/>
  <c r="A328"/>
  <c r="B328" s="1"/>
  <c r="A327"/>
  <c r="B327" s="1"/>
  <c r="A326"/>
  <c r="B326" s="1"/>
  <c r="A325"/>
  <c r="B325" s="1"/>
  <c r="A324"/>
  <c r="B324" s="1"/>
  <c r="A323"/>
  <c r="B323" s="1"/>
  <c r="A322"/>
  <c r="B322" s="1"/>
  <c r="A321"/>
  <c r="B321" s="1"/>
  <c r="A320"/>
  <c r="B320" s="1"/>
  <c r="A319"/>
  <c r="B319" s="1"/>
  <c r="A318"/>
  <c r="B318" s="1"/>
  <c r="A317"/>
  <c r="B317" s="1"/>
  <c r="A316"/>
  <c r="B316" s="1"/>
  <c r="A315"/>
  <c r="B315" s="1"/>
  <c r="A314"/>
  <c r="B314" s="1"/>
  <c r="A313"/>
  <c r="B313" s="1"/>
  <c r="A312"/>
  <c r="B312" s="1"/>
  <c r="A311"/>
  <c r="B311" s="1"/>
  <c r="A310"/>
  <c r="B310" s="1"/>
  <c r="A309"/>
  <c r="B309" s="1"/>
  <c r="A308"/>
  <c r="B308" s="1"/>
  <c r="A307"/>
  <c r="B307" s="1"/>
  <c r="A306"/>
  <c r="B306" s="1"/>
  <c r="A305"/>
  <c r="B305" s="1"/>
  <c r="A304"/>
  <c r="B304" s="1"/>
  <c r="A303"/>
  <c r="B303" s="1"/>
  <c r="A302"/>
  <c r="B302" s="1"/>
  <c r="A301"/>
  <c r="B301" s="1"/>
  <c r="A300"/>
  <c r="B300" s="1"/>
  <c r="A299"/>
  <c r="B299" s="1"/>
  <c r="A298"/>
  <c r="B298" s="1"/>
  <c r="A297"/>
  <c r="B297" s="1"/>
  <c r="A296"/>
  <c r="B296" s="1"/>
  <c r="A295"/>
  <c r="B295" s="1"/>
  <c r="A294"/>
  <c r="B294" s="1"/>
  <c r="A293"/>
  <c r="B293" s="1"/>
  <c r="A292"/>
  <c r="B292" s="1"/>
  <c r="A291"/>
  <c r="B291" s="1"/>
  <c r="A290"/>
  <c r="B290" s="1"/>
  <c r="A289"/>
  <c r="B289" s="1"/>
  <c r="A288"/>
  <c r="B288" s="1"/>
  <c r="A287"/>
  <c r="B287" s="1"/>
  <c r="A286"/>
  <c r="B286" s="1"/>
  <c r="A285"/>
  <c r="B285" s="1"/>
  <c r="A284"/>
  <c r="B284" s="1"/>
  <c r="A283"/>
  <c r="B283" s="1"/>
  <c r="A282"/>
  <c r="B282" s="1"/>
  <c r="A281"/>
  <c r="B281" s="1"/>
  <c r="A280"/>
  <c r="B280" s="1"/>
  <c r="A279"/>
  <c r="B279" s="1"/>
  <c r="A278"/>
  <c r="B278" s="1"/>
  <c r="A277"/>
  <c r="B277" s="1"/>
  <c r="A276"/>
  <c r="B276" s="1"/>
  <c r="A275"/>
  <c r="B275" s="1"/>
  <c r="A274"/>
  <c r="B274" s="1"/>
  <c r="A273"/>
  <c r="B273" s="1"/>
  <c r="A272"/>
  <c r="B272" s="1"/>
  <c r="A271"/>
  <c r="B271" s="1"/>
  <c r="A270"/>
  <c r="B270" s="1"/>
  <c r="A269"/>
  <c r="B269" s="1"/>
  <c r="A268"/>
  <c r="B268" s="1"/>
  <c r="A267"/>
  <c r="B267" s="1"/>
  <c r="A266"/>
  <c r="B266" s="1"/>
  <c r="A265"/>
  <c r="B265" s="1"/>
  <c r="A264"/>
  <c r="B264" s="1"/>
  <c r="A263"/>
  <c r="B263" s="1"/>
  <c r="A262"/>
  <c r="B262" s="1"/>
  <c r="A261"/>
  <c r="B261" s="1"/>
  <c r="A260"/>
  <c r="B260" s="1"/>
  <c r="A259"/>
  <c r="B259" s="1"/>
  <c r="A258"/>
  <c r="B258" s="1"/>
  <c r="A257"/>
  <c r="B257" s="1"/>
  <c r="A256"/>
  <c r="B256" s="1"/>
  <c r="A255"/>
  <c r="B255" s="1"/>
  <c r="A254"/>
  <c r="B254" s="1"/>
  <c r="A253"/>
  <c r="B253" s="1"/>
  <c r="A252"/>
  <c r="B252" s="1"/>
  <c r="A251"/>
  <c r="B251" s="1"/>
  <c r="A250"/>
  <c r="B250" s="1"/>
  <c r="A249"/>
  <c r="B249" s="1"/>
  <c r="A248"/>
  <c r="B248" s="1"/>
  <c r="A247"/>
  <c r="B247" s="1"/>
  <c r="A246"/>
  <c r="B246" s="1"/>
  <c r="A245"/>
  <c r="B245" s="1"/>
  <c r="A244"/>
  <c r="B244" s="1"/>
  <c r="A243"/>
  <c r="B243" s="1"/>
  <c r="A242"/>
  <c r="B242" s="1"/>
  <c r="A241"/>
  <c r="B241" s="1"/>
  <c r="A240"/>
  <c r="B240" s="1"/>
  <c r="A239"/>
  <c r="B239" s="1"/>
  <c r="A238"/>
  <c r="B238" s="1"/>
  <c r="A237"/>
  <c r="B237" s="1"/>
  <c r="A236"/>
  <c r="B236" s="1"/>
  <c r="A235"/>
  <c r="B235" s="1"/>
  <c r="A234"/>
  <c r="B234" s="1"/>
  <c r="A233"/>
  <c r="B233" s="1"/>
  <c r="A232"/>
  <c r="B232" s="1"/>
  <c r="A231"/>
  <c r="B231" s="1"/>
  <c r="A230"/>
  <c r="B230" s="1"/>
  <c r="A229"/>
  <c r="B229" s="1"/>
  <c r="A228"/>
  <c r="B228" s="1"/>
  <c r="A227"/>
  <c r="B227" s="1"/>
  <c r="A226"/>
  <c r="B226" s="1"/>
  <c r="A225"/>
  <c r="B225" s="1"/>
  <c r="A224"/>
  <c r="B224" s="1"/>
  <c r="A223"/>
  <c r="B223" s="1"/>
  <c r="A222"/>
  <c r="B222" s="1"/>
  <c r="A221"/>
  <c r="B221" s="1"/>
  <c r="A220"/>
  <c r="B220" s="1"/>
  <c r="A219"/>
  <c r="B219" s="1"/>
  <c r="A218"/>
  <c r="B218" s="1"/>
  <c r="A217"/>
  <c r="B217" s="1"/>
  <c r="A216"/>
  <c r="B216" s="1"/>
  <c r="A215"/>
  <c r="B215" s="1"/>
  <c r="A214"/>
  <c r="B214" s="1"/>
  <c r="A213"/>
  <c r="B213" s="1"/>
  <c r="A212"/>
  <c r="B212" s="1"/>
  <c r="A211"/>
  <c r="B211" s="1"/>
  <c r="A210"/>
  <c r="B210" s="1"/>
  <c r="A209"/>
  <c r="B209" s="1"/>
  <c r="A208"/>
  <c r="B208" s="1"/>
  <c r="A207"/>
  <c r="B207" s="1"/>
  <c r="A206"/>
  <c r="B206" s="1"/>
  <c r="A205"/>
  <c r="B205" s="1"/>
  <c r="A204"/>
  <c r="B204" s="1"/>
  <c r="A203"/>
  <c r="B203" s="1"/>
  <c r="A202"/>
  <c r="B202" s="1"/>
  <c r="A201"/>
  <c r="B201" s="1"/>
  <c r="A200"/>
  <c r="B200" s="1"/>
  <c r="A199"/>
  <c r="B199" s="1"/>
  <c r="A198"/>
  <c r="B198" s="1"/>
  <c r="A197"/>
  <c r="B197" s="1"/>
  <c r="A196"/>
  <c r="B196" s="1"/>
  <c r="A195"/>
  <c r="B195" s="1"/>
  <c r="A194"/>
  <c r="B194" s="1"/>
  <c r="A193"/>
  <c r="B193" s="1"/>
  <c r="A192"/>
  <c r="B192" s="1"/>
  <c r="A191"/>
  <c r="B191" s="1"/>
  <c r="A190"/>
  <c r="B190" s="1"/>
  <c r="A189"/>
  <c r="B189" s="1"/>
  <c r="A188"/>
  <c r="B188" s="1"/>
  <c r="A187"/>
  <c r="B187" s="1"/>
  <c r="A186"/>
  <c r="B186" s="1"/>
  <c r="A185"/>
  <c r="B185" s="1"/>
  <c r="A184"/>
  <c r="B184" s="1"/>
  <c r="A183"/>
  <c r="B183" s="1"/>
  <c r="A182"/>
  <c r="B182" s="1"/>
  <c r="A181"/>
  <c r="B181" s="1"/>
  <c r="A180"/>
  <c r="B180" s="1"/>
  <c r="A179"/>
  <c r="B179" s="1"/>
  <c r="A178"/>
  <c r="B178" s="1"/>
  <c r="A177"/>
  <c r="B177" s="1"/>
  <c r="A176"/>
  <c r="B176" s="1"/>
  <c r="A175"/>
  <c r="B175" s="1"/>
  <c r="A174"/>
  <c r="B174" s="1"/>
  <c r="A173"/>
  <c r="B173" s="1"/>
  <c r="A172"/>
  <c r="B172" s="1"/>
  <c r="A171"/>
  <c r="B171" s="1"/>
  <c r="A170"/>
  <c r="B170" s="1"/>
  <c r="A169"/>
  <c r="B169" s="1"/>
  <c r="A168"/>
  <c r="B168" s="1"/>
  <c r="A167"/>
  <c r="B167" s="1"/>
  <c r="A166"/>
  <c r="B166" s="1"/>
  <c r="A165"/>
  <c r="B165" s="1"/>
  <c r="A164"/>
  <c r="B164" s="1"/>
  <c r="A163"/>
  <c r="B163" s="1"/>
  <c r="A162"/>
  <c r="B162" s="1"/>
  <c r="A161"/>
  <c r="B161" s="1"/>
  <c r="A160"/>
  <c r="B160" s="1"/>
  <c r="A159"/>
  <c r="B159" s="1"/>
  <c r="A158"/>
  <c r="B158" s="1"/>
  <c r="A157"/>
  <c r="B157" s="1"/>
  <c r="A156"/>
  <c r="B156" s="1"/>
  <c r="A155"/>
  <c r="B155" s="1"/>
  <c r="A154"/>
  <c r="B154" s="1"/>
  <c r="A153"/>
  <c r="B153" s="1"/>
  <c r="A152"/>
  <c r="B152" s="1"/>
  <c r="A151"/>
  <c r="B151" s="1"/>
  <c r="A150"/>
  <c r="B150" s="1"/>
  <c r="A149"/>
  <c r="B149" s="1"/>
  <c r="A148"/>
  <c r="B148" s="1"/>
  <c r="A147"/>
  <c r="B147" s="1"/>
  <c r="A146"/>
  <c r="B146" s="1"/>
  <c r="A145"/>
  <c r="B145" s="1"/>
  <c r="A144"/>
  <c r="B144" s="1"/>
  <c r="A143"/>
  <c r="B143" s="1"/>
  <c r="A142"/>
  <c r="B142" s="1"/>
  <c r="A141"/>
  <c r="B141" s="1"/>
  <c r="A140"/>
  <c r="B140" s="1"/>
  <c r="A139"/>
  <c r="B139" s="1"/>
  <c r="A138"/>
  <c r="B138" s="1"/>
  <c r="A137"/>
  <c r="B137" s="1"/>
  <c r="A136"/>
  <c r="B136" s="1"/>
  <c r="A135"/>
  <c r="B135" s="1"/>
  <c r="A134"/>
  <c r="B134" s="1"/>
  <c r="A133"/>
  <c r="B133" s="1"/>
  <c r="A132"/>
  <c r="B132" s="1"/>
  <c r="A131"/>
  <c r="B131" s="1"/>
  <c r="A130"/>
  <c r="B130" s="1"/>
  <c r="A129"/>
  <c r="B129" s="1"/>
  <c r="A128"/>
  <c r="B128" s="1"/>
  <c r="A127"/>
  <c r="B127" s="1"/>
  <c r="A126"/>
  <c r="B126" s="1"/>
  <c r="A125"/>
  <c r="B125" s="1"/>
  <c r="A124"/>
  <c r="B124" s="1"/>
  <c r="A123"/>
  <c r="B123" s="1"/>
  <c r="A122"/>
  <c r="B122" s="1"/>
  <c r="A121"/>
  <c r="B121" s="1"/>
  <c r="A120"/>
  <c r="B120" s="1"/>
  <c r="A119"/>
  <c r="B119" s="1"/>
  <c r="A118"/>
  <c r="B118" s="1"/>
  <c r="A117"/>
  <c r="B117" s="1"/>
  <c r="A116"/>
  <c r="B116" s="1"/>
  <c r="A115"/>
  <c r="B115" s="1"/>
  <c r="A114"/>
  <c r="B114" s="1"/>
  <c r="A113"/>
  <c r="B113" s="1"/>
  <c r="A112"/>
  <c r="B112" s="1"/>
  <c r="A111"/>
  <c r="B111" s="1"/>
  <c r="A110"/>
  <c r="B110" s="1"/>
  <c r="A109"/>
  <c r="B109" s="1"/>
  <c r="A108"/>
  <c r="B108" s="1"/>
  <c r="A107"/>
  <c r="B107" s="1"/>
  <c r="A106"/>
  <c r="B106" s="1"/>
  <c r="A105"/>
  <c r="B105" s="1"/>
  <c r="A104"/>
  <c r="B104" s="1"/>
  <c r="A103"/>
  <c r="B103" s="1"/>
  <c r="A102"/>
  <c r="B102" s="1"/>
  <c r="A101"/>
  <c r="B101" s="1"/>
  <c r="A100"/>
  <c r="B100" s="1"/>
  <c r="A99"/>
  <c r="B99" s="1"/>
  <c r="A98"/>
  <c r="B98" s="1"/>
  <c r="A97"/>
  <c r="B97" s="1"/>
  <c r="A96"/>
  <c r="B96" s="1"/>
  <c r="A95"/>
  <c r="B95" s="1"/>
  <c r="A94"/>
  <c r="B94" s="1"/>
  <c r="A93"/>
  <c r="B93" s="1"/>
  <c r="A92"/>
  <c r="B92" s="1"/>
  <c r="A91"/>
  <c r="B91" s="1"/>
  <c r="A90"/>
  <c r="B90" s="1"/>
  <c r="A89"/>
  <c r="B89" s="1"/>
  <c r="A88"/>
  <c r="B88" s="1"/>
  <c r="A87"/>
  <c r="B87" s="1"/>
  <c r="A86"/>
  <c r="B86" s="1"/>
  <c r="A85"/>
  <c r="B85" s="1"/>
  <c r="A84"/>
  <c r="B84" s="1"/>
  <c r="A83"/>
  <c r="B83" s="1"/>
  <c r="A82"/>
  <c r="B82" s="1"/>
  <c r="A81"/>
  <c r="B81" s="1"/>
  <c r="A80"/>
  <c r="B80" s="1"/>
  <c r="A79"/>
  <c r="B79" s="1"/>
  <c r="A78"/>
  <c r="B78" s="1"/>
  <c r="A77"/>
  <c r="B77" s="1"/>
  <c r="A76"/>
  <c r="B76" s="1"/>
  <c r="A75"/>
  <c r="B75" s="1"/>
  <c r="A74"/>
  <c r="B74" s="1"/>
  <c r="A73"/>
  <c r="B73" s="1"/>
  <c r="A72"/>
  <c r="B72" s="1"/>
  <c r="A71"/>
  <c r="B71" s="1"/>
  <c r="A70"/>
  <c r="B70" s="1"/>
  <c r="A69"/>
  <c r="B69" s="1"/>
  <c r="A68"/>
  <c r="B68" s="1"/>
  <c r="A67"/>
  <c r="B67" s="1"/>
  <c r="A66"/>
  <c r="B66" s="1"/>
  <c r="A65"/>
  <c r="B65" s="1"/>
  <c r="A64"/>
  <c r="B64" s="1"/>
  <c r="A63"/>
  <c r="B63" s="1"/>
  <c r="A62"/>
  <c r="B62" s="1"/>
  <c r="A61"/>
  <c r="B61" s="1"/>
  <c r="A60"/>
  <c r="B60" s="1"/>
  <c r="A59"/>
  <c r="B59" s="1"/>
  <c r="A58"/>
  <c r="B58" s="1"/>
  <c r="A57"/>
  <c r="B57" s="1"/>
  <c r="A56"/>
  <c r="B56" s="1"/>
  <c r="A55"/>
  <c r="B55" s="1"/>
  <c r="A54"/>
  <c r="B54" s="1"/>
  <c r="A53"/>
  <c r="B53" s="1"/>
  <c r="A52"/>
  <c r="B52" s="1"/>
  <c r="A51"/>
  <c r="B51" s="1"/>
  <c r="A50"/>
  <c r="B50" s="1"/>
  <c r="A5"/>
  <c r="A6" s="1"/>
  <c r="B5"/>
  <c r="C5" s="1"/>
  <c r="B3"/>
  <c r="C3" s="1"/>
  <c r="I52"/>
  <c r="I56"/>
  <c r="I60"/>
  <c r="I64"/>
  <c r="I66"/>
  <c r="I68"/>
  <c r="I70"/>
  <c r="I72"/>
  <c r="I74"/>
  <c r="I76"/>
  <c r="I78"/>
  <c r="I80"/>
  <c r="I82"/>
  <c r="I84"/>
  <c r="I86"/>
  <c r="I88"/>
  <c r="I90"/>
  <c r="I92"/>
  <c r="I94"/>
  <c r="I96"/>
  <c r="I98"/>
  <c r="I100"/>
  <c r="I102"/>
  <c r="I104"/>
  <c r="I106"/>
  <c r="I108"/>
  <c r="I110"/>
  <c r="I112"/>
  <c r="I114"/>
  <c r="I116"/>
  <c r="I118"/>
  <c r="I120"/>
  <c r="I122"/>
  <c r="I124"/>
  <c r="I126"/>
  <c r="I128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B2"/>
  <c r="C2" s="1"/>
  <c r="F3"/>
  <c r="G3"/>
  <c r="P2"/>
  <c r="L3" s="1"/>
  <c r="K2"/>
  <c r="L4"/>
  <c r="L5"/>
  <c r="K5"/>
  <c r="L51"/>
  <c r="M50" s="1"/>
  <c r="L52"/>
  <c r="M51" s="1"/>
  <c r="L53"/>
  <c r="M52" s="1"/>
  <c r="L54"/>
  <c r="M53" s="1"/>
  <c r="L55"/>
  <c r="M54" s="1"/>
  <c r="L56"/>
  <c r="M55" s="1"/>
  <c r="L57"/>
  <c r="M56" s="1"/>
  <c r="L58"/>
  <c r="M57" s="1"/>
  <c r="L59"/>
  <c r="M58" s="1"/>
  <c r="L60"/>
  <c r="M59" s="1"/>
  <c r="L61"/>
  <c r="M60" s="1"/>
  <c r="L62"/>
  <c r="M61" s="1"/>
  <c r="L63"/>
  <c r="M62" s="1"/>
  <c r="L64"/>
  <c r="M63" s="1"/>
  <c r="L65"/>
  <c r="M64" s="1"/>
  <c r="L66"/>
  <c r="M65" s="1"/>
  <c r="L67"/>
  <c r="M66" s="1"/>
  <c r="L68"/>
  <c r="M67" s="1"/>
  <c r="L69"/>
  <c r="M68" s="1"/>
  <c r="L70"/>
  <c r="M69" s="1"/>
  <c r="L71"/>
  <c r="M70" s="1"/>
  <c r="L72"/>
  <c r="M71" s="1"/>
  <c r="L73"/>
  <c r="M72" s="1"/>
  <c r="L74"/>
  <c r="M73" s="1"/>
  <c r="L75"/>
  <c r="M74" s="1"/>
  <c r="L76"/>
  <c r="M75" s="1"/>
  <c r="L77"/>
  <c r="M76" s="1"/>
  <c r="L78"/>
  <c r="M77" s="1"/>
  <c r="L79"/>
  <c r="M78" s="1"/>
  <c r="L80"/>
  <c r="M79" s="1"/>
  <c r="L81"/>
  <c r="M80" s="1"/>
  <c r="L82"/>
  <c r="M81" s="1"/>
  <c r="L83"/>
  <c r="M82" s="1"/>
  <c r="L84"/>
  <c r="M83" s="1"/>
  <c r="L85"/>
  <c r="M84" s="1"/>
  <c r="L86"/>
  <c r="M85" s="1"/>
  <c r="L87"/>
  <c r="M86" s="1"/>
  <c r="L88"/>
  <c r="M87" s="1"/>
  <c r="L89"/>
  <c r="M88" s="1"/>
  <c r="L90"/>
  <c r="M89" s="1"/>
  <c r="L91"/>
  <c r="M90" s="1"/>
  <c r="L92"/>
  <c r="M91" s="1"/>
  <c r="L93"/>
  <c r="M92" s="1"/>
  <c r="L94"/>
  <c r="M93" s="1"/>
  <c r="L95"/>
  <c r="M94" s="1"/>
  <c r="L96"/>
  <c r="M95" s="1"/>
  <c r="L97"/>
  <c r="M96" s="1"/>
  <c r="L98"/>
  <c r="M97" s="1"/>
  <c r="L99"/>
  <c r="M98" s="1"/>
  <c r="L100"/>
  <c r="M99" s="1"/>
  <c r="L101"/>
  <c r="M100" s="1"/>
  <c r="L102"/>
  <c r="M101" s="1"/>
  <c r="L103"/>
  <c r="M102" s="1"/>
  <c r="L104"/>
  <c r="M103" s="1"/>
  <c r="L105"/>
  <c r="M104" s="1"/>
  <c r="L106"/>
  <c r="M105" s="1"/>
  <c r="L107"/>
  <c r="M106" s="1"/>
  <c r="L108"/>
  <c r="M107" s="1"/>
  <c r="L109"/>
  <c r="M108" s="1"/>
  <c r="L110"/>
  <c r="M109" s="1"/>
  <c r="L111"/>
  <c r="M110" s="1"/>
  <c r="L112"/>
  <c r="M111" s="1"/>
  <c r="L113"/>
  <c r="M112" s="1"/>
  <c r="L114"/>
  <c r="M113" s="1"/>
  <c r="L115"/>
  <c r="M114" s="1"/>
  <c r="L116"/>
  <c r="M115" s="1"/>
  <c r="L117"/>
  <c r="M116" s="1"/>
  <c r="L118"/>
  <c r="M117" s="1"/>
  <c r="L119"/>
  <c r="M118" s="1"/>
  <c r="L120"/>
  <c r="M119" s="1"/>
  <c r="L121"/>
  <c r="M120" s="1"/>
  <c r="L122"/>
  <c r="M121" s="1"/>
  <c r="L123"/>
  <c r="M122" s="1"/>
  <c r="L124"/>
  <c r="M123" s="1"/>
  <c r="L125"/>
  <c r="M124" s="1"/>
  <c r="L126"/>
  <c r="M125" s="1"/>
  <c r="L127"/>
  <c r="M126" s="1"/>
  <c r="L128"/>
  <c r="M127" s="1"/>
  <c r="L129"/>
  <c r="M128" s="1"/>
  <c r="L130"/>
  <c r="M129" s="1"/>
  <c r="L131"/>
  <c r="M130" s="1"/>
  <c r="L132"/>
  <c r="M131" s="1"/>
  <c r="L133"/>
  <c r="M132" s="1"/>
  <c r="L134"/>
  <c r="M133" s="1"/>
  <c r="L135"/>
  <c r="M134" s="1"/>
  <c r="L136"/>
  <c r="M135" s="1"/>
  <c r="L137"/>
  <c r="M136" s="1"/>
  <c r="L138"/>
  <c r="M137" s="1"/>
  <c r="L139"/>
  <c r="M138" s="1"/>
  <c r="L140"/>
  <c r="M139" s="1"/>
  <c r="L141"/>
  <c r="M140" s="1"/>
  <c r="L142"/>
  <c r="M141" s="1"/>
  <c r="L143"/>
  <c r="M142" s="1"/>
  <c r="L144"/>
  <c r="M143" s="1"/>
  <c r="L145"/>
  <c r="M144" s="1"/>
  <c r="L146"/>
  <c r="M145" s="1"/>
  <c r="L147"/>
  <c r="M146" s="1"/>
  <c r="L148"/>
  <c r="M147" s="1"/>
  <c r="L149"/>
  <c r="M148" s="1"/>
  <c r="L150"/>
  <c r="M149" s="1"/>
  <c r="L151"/>
  <c r="M150" s="1"/>
  <c r="L152"/>
  <c r="M151" s="1"/>
  <c r="L153"/>
  <c r="M152" s="1"/>
  <c r="L154"/>
  <c r="M153" s="1"/>
  <c r="L155"/>
  <c r="M154" s="1"/>
  <c r="L156"/>
  <c r="M155" s="1"/>
  <c r="L157"/>
  <c r="M156" s="1"/>
  <c r="L158"/>
  <c r="M157" s="1"/>
  <c r="L159"/>
  <c r="M158" s="1"/>
  <c r="L160"/>
  <c r="M159" s="1"/>
  <c r="L161"/>
  <c r="M160" s="1"/>
  <c r="L162"/>
  <c r="M161" s="1"/>
  <c r="L163"/>
  <c r="M162" s="1"/>
  <c r="L164"/>
  <c r="M163" s="1"/>
  <c r="L165"/>
  <c r="M164" s="1"/>
  <c r="L166"/>
  <c r="M165" s="1"/>
  <c r="L167"/>
  <c r="M166" s="1"/>
  <c r="L168"/>
  <c r="M167" s="1"/>
  <c r="L169"/>
  <c r="M168" s="1"/>
  <c r="L170"/>
  <c r="M169" s="1"/>
  <c r="L171"/>
  <c r="M170" s="1"/>
  <c r="L172"/>
  <c r="M171" s="1"/>
  <c r="L173"/>
  <c r="M172" s="1"/>
  <c r="L174"/>
  <c r="M173" s="1"/>
  <c r="L175"/>
  <c r="M174" s="1"/>
  <c r="L176"/>
  <c r="M175" s="1"/>
  <c r="L177"/>
  <c r="M176" s="1"/>
  <c r="L178"/>
  <c r="M177" s="1"/>
  <c r="L179"/>
  <c r="M178" s="1"/>
  <c r="L180"/>
  <c r="M179" s="1"/>
  <c r="L181"/>
  <c r="M180" s="1"/>
  <c r="L182"/>
  <c r="M181" s="1"/>
  <c r="L183"/>
  <c r="M182" s="1"/>
  <c r="L184"/>
  <c r="M183" s="1"/>
  <c r="L185"/>
  <c r="M184" s="1"/>
  <c r="L186"/>
  <c r="M185" s="1"/>
  <c r="L187"/>
  <c r="M186" s="1"/>
  <c r="L188"/>
  <c r="M187" s="1"/>
  <c r="L189"/>
  <c r="M188" s="1"/>
  <c r="L190"/>
  <c r="M189" s="1"/>
  <c r="L191"/>
  <c r="M190" s="1"/>
  <c r="L192"/>
  <c r="M191" s="1"/>
  <c r="L193"/>
  <c r="M192" s="1"/>
  <c r="L194"/>
  <c r="M193" s="1"/>
  <c r="L195"/>
  <c r="M194" s="1"/>
  <c r="L196"/>
  <c r="M195" s="1"/>
  <c r="L197"/>
  <c r="M196" s="1"/>
  <c r="L198"/>
  <c r="M197" s="1"/>
  <c r="L199"/>
  <c r="M198" s="1"/>
  <c r="L200"/>
  <c r="M199" s="1"/>
  <c r="L201"/>
  <c r="M200" s="1"/>
  <c r="L202"/>
  <c r="M201" s="1"/>
  <c r="L203"/>
  <c r="M202" s="1"/>
  <c r="L204"/>
  <c r="M203" s="1"/>
  <c r="L205"/>
  <c r="M204" s="1"/>
  <c r="L206"/>
  <c r="M205" s="1"/>
  <c r="L207"/>
  <c r="M206" s="1"/>
  <c r="L208"/>
  <c r="M207" s="1"/>
  <c r="L209"/>
  <c r="M208" s="1"/>
  <c r="L210"/>
  <c r="M209" s="1"/>
  <c r="L211"/>
  <c r="M210" s="1"/>
  <c r="L212"/>
  <c r="M211" s="1"/>
  <c r="L213"/>
  <c r="M212" s="1"/>
  <c r="L214"/>
  <c r="M213" s="1"/>
  <c r="L215"/>
  <c r="M214" s="1"/>
  <c r="L216"/>
  <c r="M215" s="1"/>
  <c r="L217"/>
  <c r="M216" s="1"/>
  <c r="L218"/>
  <c r="M217" s="1"/>
  <c r="L219"/>
  <c r="M218" s="1"/>
  <c r="L220"/>
  <c r="M219" s="1"/>
  <c r="L221"/>
  <c r="M220" s="1"/>
  <c r="L222"/>
  <c r="M221" s="1"/>
  <c r="L223"/>
  <c r="M222" s="1"/>
  <c r="L224"/>
  <c r="M223" s="1"/>
  <c r="L225"/>
  <c r="M224" s="1"/>
  <c r="L226"/>
  <c r="M225" s="1"/>
  <c r="L227"/>
  <c r="M226" s="1"/>
  <c r="L228"/>
  <c r="M227" s="1"/>
  <c r="L229"/>
  <c r="M228" s="1"/>
  <c r="L230"/>
  <c r="M229" s="1"/>
  <c r="L231"/>
  <c r="M230" s="1"/>
  <c r="L232"/>
  <c r="M231" s="1"/>
  <c r="L233"/>
  <c r="M232" s="1"/>
  <c r="L234"/>
  <c r="M233" s="1"/>
  <c r="L235"/>
  <c r="M234" s="1"/>
  <c r="L236"/>
  <c r="M235" s="1"/>
  <c r="L237"/>
  <c r="M236" s="1"/>
  <c r="L238"/>
  <c r="M237" s="1"/>
  <c r="L239"/>
  <c r="M238" s="1"/>
  <c r="L240"/>
  <c r="M239" s="1"/>
  <c r="L241"/>
  <c r="M240" s="1"/>
  <c r="L242"/>
  <c r="M241" s="1"/>
  <c r="L243"/>
  <c r="M242" s="1"/>
  <c r="L244"/>
  <c r="M243" s="1"/>
  <c r="L245"/>
  <c r="M244" s="1"/>
  <c r="L246"/>
  <c r="M245" s="1"/>
  <c r="L247"/>
  <c r="M246" s="1"/>
  <c r="L248"/>
  <c r="M247" s="1"/>
  <c r="L249"/>
  <c r="M248" s="1"/>
  <c r="L250"/>
  <c r="M249" s="1"/>
  <c r="L251"/>
  <c r="M250" s="1"/>
  <c r="L252"/>
  <c r="M251" s="1"/>
  <c r="L253"/>
  <c r="M252" s="1"/>
  <c r="L254"/>
  <c r="M253" s="1"/>
  <c r="L255"/>
  <c r="M254" s="1"/>
  <c r="L256"/>
  <c r="M255" s="1"/>
  <c r="L257"/>
  <c r="M256" s="1"/>
  <c r="L258"/>
  <c r="M257" s="1"/>
  <c r="L259"/>
  <c r="M258" s="1"/>
  <c r="L260"/>
  <c r="M259" s="1"/>
  <c r="L261"/>
  <c r="M260" s="1"/>
  <c r="L262"/>
  <c r="M261" s="1"/>
  <c r="L263"/>
  <c r="M262" s="1"/>
  <c r="L264"/>
  <c r="M263" s="1"/>
  <c r="L265"/>
  <c r="M264" s="1"/>
  <c r="L266"/>
  <c r="M265" s="1"/>
  <c r="L267"/>
  <c r="M266" s="1"/>
  <c r="L268"/>
  <c r="M267" s="1"/>
  <c r="L269"/>
  <c r="M268" s="1"/>
  <c r="L270"/>
  <c r="M269" s="1"/>
  <c r="L271"/>
  <c r="M270" s="1"/>
  <c r="L272"/>
  <c r="M271" s="1"/>
  <c r="L273"/>
  <c r="M272" s="1"/>
  <c r="L274"/>
  <c r="M273" s="1"/>
  <c r="L275"/>
  <c r="M274" s="1"/>
  <c r="L276"/>
  <c r="M275" s="1"/>
  <c r="L277"/>
  <c r="M276" s="1"/>
  <c r="L278"/>
  <c r="M277" s="1"/>
  <c r="L279"/>
  <c r="M278" s="1"/>
  <c r="L280"/>
  <c r="M279" s="1"/>
  <c r="L281"/>
  <c r="M280" s="1"/>
  <c r="L282"/>
  <c r="M281" s="1"/>
  <c r="L283"/>
  <c r="M282" s="1"/>
  <c r="L284"/>
  <c r="M283" s="1"/>
  <c r="L285"/>
  <c r="M284" s="1"/>
  <c r="L286"/>
  <c r="M285" s="1"/>
  <c r="L287"/>
  <c r="M286" s="1"/>
  <c r="L288"/>
  <c r="M287" s="1"/>
  <c r="L289"/>
  <c r="M288" s="1"/>
  <c r="L290"/>
  <c r="M289" s="1"/>
  <c r="L291"/>
  <c r="M290" s="1"/>
  <c r="L292"/>
  <c r="M291" s="1"/>
  <c r="L293"/>
  <c r="M292" s="1"/>
  <c r="L294"/>
  <c r="M293" s="1"/>
  <c r="L295"/>
  <c r="M294" s="1"/>
  <c r="L296"/>
  <c r="M295" s="1"/>
  <c r="L297"/>
  <c r="M296" s="1"/>
  <c r="L298"/>
  <c r="M297" s="1"/>
  <c r="L299"/>
  <c r="M298" s="1"/>
  <c r="L300"/>
  <c r="M299" s="1"/>
  <c r="L301"/>
  <c r="M300" s="1"/>
  <c r="L302"/>
  <c r="M301" s="1"/>
  <c r="L303"/>
  <c r="M302" s="1"/>
  <c r="L304"/>
  <c r="M303" s="1"/>
  <c r="L305"/>
  <c r="M304" s="1"/>
  <c r="L306"/>
  <c r="M305" s="1"/>
  <c r="L307"/>
  <c r="M306" s="1"/>
  <c r="L308"/>
  <c r="M307" s="1"/>
  <c r="L309"/>
  <c r="M308" s="1"/>
  <c r="L310"/>
  <c r="M309" s="1"/>
  <c r="L311"/>
  <c r="M310" s="1"/>
  <c r="L312"/>
  <c r="M311" s="1"/>
  <c r="L313"/>
  <c r="M312" s="1"/>
  <c r="L314"/>
  <c r="M313" s="1"/>
  <c r="L315"/>
  <c r="M314" s="1"/>
  <c r="L316"/>
  <c r="M315" s="1"/>
  <c r="L317"/>
  <c r="M316" s="1"/>
  <c r="L318"/>
  <c r="M317" s="1"/>
  <c r="L319"/>
  <c r="M318" s="1"/>
  <c r="L320"/>
  <c r="M319" s="1"/>
  <c r="L321"/>
  <c r="M320" s="1"/>
  <c r="L322"/>
  <c r="M321" s="1"/>
  <c r="L323"/>
  <c r="M322" s="1"/>
  <c r="L324"/>
  <c r="M323" s="1"/>
  <c r="L325"/>
  <c r="M324" s="1"/>
  <c r="L326"/>
  <c r="M325" s="1"/>
  <c r="L327"/>
  <c r="M326" s="1"/>
  <c r="L328"/>
  <c r="M327" s="1"/>
  <c r="L329"/>
  <c r="M328" s="1"/>
  <c r="L330"/>
  <c r="M329" s="1"/>
  <c r="L331"/>
  <c r="M330" s="1"/>
  <c r="L332"/>
  <c r="M331" s="1"/>
  <c r="L333"/>
  <c r="M332" s="1"/>
  <c r="L334"/>
  <c r="M333" s="1"/>
  <c r="L335"/>
  <c r="M334" s="1"/>
  <c r="L336"/>
  <c r="M335" s="1"/>
  <c r="L337"/>
  <c r="M336" s="1"/>
  <c r="L338"/>
  <c r="M337" s="1"/>
  <c r="L339"/>
  <c r="M338" s="1"/>
  <c r="L340"/>
  <c r="M339" s="1"/>
  <c r="L341"/>
  <c r="M340" s="1"/>
  <c r="L342"/>
  <c r="M341" s="1"/>
  <c r="L343"/>
  <c r="M342" s="1"/>
  <c r="L344"/>
  <c r="M343" s="1"/>
  <c r="L345"/>
  <c r="M344" s="1"/>
  <c r="L346"/>
  <c r="M345" s="1"/>
  <c r="L347"/>
  <c r="M346" s="1"/>
  <c r="L348"/>
  <c r="M347" s="1"/>
  <c r="L349"/>
  <c r="M348" s="1"/>
  <c r="L350"/>
  <c r="M349" s="1"/>
  <c r="L351"/>
  <c r="M350" s="1"/>
  <c r="L352"/>
  <c r="M351" s="1"/>
  <c r="L353"/>
  <c r="M352" s="1"/>
  <c r="L354"/>
  <c r="M353" s="1"/>
  <c r="L355"/>
  <c r="M354" s="1"/>
  <c r="L356"/>
  <c r="M355" s="1"/>
  <c r="L357"/>
  <c r="M356" s="1"/>
  <c r="L358"/>
  <c r="M357" s="1"/>
  <c r="L359"/>
  <c r="M358" s="1"/>
  <c r="L360"/>
  <c r="M359" s="1"/>
  <c r="L361"/>
  <c r="M360" s="1"/>
  <c r="L362"/>
  <c r="M361" s="1"/>
  <c r="L363"/>
  <c r="M362" s="1"/>
  <c r="L364"/>
  <c r="M363" s="1"/>
  <c r="L365"/>
  <c r="M364" s="1"/>
  <c r="L366"/>
  <c r="M365" s="1"/>
  <c r="L367"/>
  <c r="M366" s="1"/>
  <c r="L368"/>
  <c r="M367" s="1"/>
  <c r="L369"/>
  <c r="M368" s="1"/>
  <c r="L370"/>
  <c r="M369" s="1"/>
  <c r="L371"/>
  <c r="M370" s="1"/>
  <c r="L372"/>
  <c r="M371" s="1"/>
  <c r="L373"/>
  <c r="M372" s="1"/>
  <c r="L374"/>
  <c r="M373" s="1"/>
  <c r="L375"/>
  <c r="M374" s="1"/>
  <c r="L376"/>
  <c r="M375" s="1"/>
  <c r="L377"/>
  <c r="M376" s="1"/>
  <c r="L378"/>
  <c r="M377" s="1"/>
  <c r="L379"/>
  <c r="M378" s="1"/>
  <c r="L380"/>
  <c r="M379" s="1"/>
  <c r="L381"/>
  <c r="M380" s="1"/>
  <c r="L382"/>
  <c r="M381" s="1"/>
  <c r="L383"/>
  <c r="M382" s="1"/>
  <c r="L384"/>
  <c r="M383" s="1"/>
  <c r="L385"/>
  <c r="M384" s="1"/>
  <c r="L386"/>
  <c r="M385" s="1"/>
  <c r="L387"/>
  <c r="M386" s="1"/>
  <c r="L388"/>
  <c r="M387" s="1"/>
  <c r="L389"/>
  <c r="M388" s="1"/>
  <c r="L390"/>
  <c r="M389" s="1"/>
  <c r="L391"/>
  <c r="M390" s="1"/>
  <c r="L392"/>
  <c r="M391" s="1"/>
  <c r="L393"/>
  <c r="M392" s="1"/>
  <c r="L394"/>
  <c r="M393" s="1"/>
  <c r="L395"/>
  <c r="M394" s="1"/>
  <c r="L396"/>
  <c r="M395" s="1"/>
  <c r="L397"/>
  <c r="M396" s="1"/>
  <c r="L398"/>
  <c r="M397" s="1"/>
  <c r="L399"/>
  <c r="M398" s="1"/>
  <c r="L400"/>
  <c r="M399" s="1"/>
  <c r="L401"/>
  <c r="M400" s="1"/>
  <c r="L402"/>
  <c r="M401" s="1"/>
  <c r="L403"/>
  <c r="M402" s="1"/>
  <c r="L404"/>
  <c r="M403" s="1"/>
  <c r="L405"/>
  <c r="M404" s="1"/>
  <c r="L406"/>
  <c r="M405" s="1"/>
  <c r="L407"/>
  <c r="M406" s="1"/>
  <c r="L408"/>
  <c r="M407" s="1"/>
  <c r="L409"/>
  <c r="M408" s="1"/>
  <c r="L410"/>
  <c r="M409" s="1"/>
  <c r="L411"/>
  <c r="M410" s="1"/>
  <c r="L412"/>
  <c r="M411" s="1"/>
  <c r="L413"/>
  <c r="M412" s="1"/>
  <c r="L414"/>
  <c r="M413" s="1"/>
  <c r="L415"/>
  <c r="M414" s="1"/>
  <c r="L416"/>
  <c r="M415" s="1"/>
  <c r="L417"/>
  <c r="M416" s="1"/>
  <c r="L418"/>
  <c r="M417" s="1"/>
  <c r="L419"/>
  <c r="M418" s="1"/>
  <c r="L420"/>
  <c r="M419" s="1"/>
  <c r="L421"/>
  <c r="M420" s="1"/>
  <c r="L422"/>
  <c r="M421" s="1"/>
  <c r="L423"/>
  <c r="M422" s="1"/>
  <c r="L424"/>
  <c r="M423" s="1"/>
  <c r="L425"/>
  <c r="M424" s="1"/>
  <c r="L426"/>
  <c r="M425" s="1"/>
  <c r="L427"/>
  <c r="M426" s="1"/>
  <c r="L428"/>
  <c r="M427" s="1"/>
  <c r="L429"/>
  <c r="M428" s="1"/>
  <c r="L430"/>
  <c r="M429" s="1"/>
  <c r="L431"/>
  <c r="M430" s="1"/>
  <c r="L432"/>
  <c r="M431" s="1"/>
  <c r="L433"/>
  <c r="M432" s="1"/>
  <c r="L434"/>
  <c r="M433" s="1"/>
  <c r="L435"/>
  <c r="M434" s="1"/>
  <c r="L436"/>
  <c r="M435" s="1"/>
  <c r="L437"/>
  <c r="M436" s="1"/>
  <c r="L438"/>
  <c r="M437" s="1"/>
  <c r="L439"/>
  <c r="M438" s="1"/>
  <c r="L440"/>
  <c r="M439" s="1"/>
  <c r="L441"/>
  <c r="M440" s="1"/>
  <c r="L442"/>
  <c r="M441" s="1"/>
  <c r="L443"/>
  <c r="M442" s="1"/>
  <c r="L444"/>
  <c r="M443" s="1"/>
  <c r="L445"/>
  <c r="M444" s="1"/>
  <c r="L446"/>
  <c r="M445" s="1"/>
  <c r="L447"/>
  <c r="M446" s="1"/>
  <c r="L448"/>
  <c r="M447" s="1"/>
  <c r="L449"/>
  <c r="M448" s="1"/>
  <c r="L450"/>
  <c r="M449" s="1"/>
  <c r="L451"/>
  <c r="M450" s="1"/>
  <c r="L452"/>
  <c r="M451" s="1"/>
  <c r="L453"/>
  <c r="M452" s="1"/>
  <c r="L454"/>
  <c r="M453" s="1"/>
  <c r="L455"/>
  <c r="M454" s="1"/>
  <c r="L456"/>
  <c r="M455" s="1"/>
  <c r="L457"/>
  <c r="M456" s="1"/>
  <c r="L458"/>
  <c r="M457" s="1"/>
  <c r="L459"/>
  <c r="M458" s="1"/>
  <c r="L460"/>
  <c r="M459" s="1"/>
  <c r="L461"/>
  <c r="M460" s="1"/>
  <c r="L462"/>
  <c r="M461" s="1"/>
  <c r="L463"/>
  <c r="M462" s="1"/>
  <c r="L464"/>
  <c r="M463" s="1"/>
  <c r="L465"/>
  <c r="M464" s="1"/>
  <c r="L466"/>
  <c r="M465" s="1"/>
  <c r="L467"/>
  <c r="M466" s="1"/>
  <c r="L468"/>
  <c r="M467" s="1"/>
  <c r="L469"/>
  <c r="M468" s="1"/>
  <c r="L470"/>
  <c r="M469" s="1"/>
  <c r="L471"/>
  <c r="M470" s="1"/>
  <c r="L472"/>
  <c r="M471" s="1"/>
  <c r="L473"/>
  <c r="M472" s="1"/>
  <c r="L474"/>
  <c r="M473" s="1"/>
  <c r="L475"/>
  <c r="M474" s="1"/>
  <c r="L476"/>
  <c r="M475" s="1"/>
  <c r="L477"/>
  <c r="M476" s="1"/>
  <c r="L478"/>
  <c r="M477" s="1"/>
  <c r="L479"/>
  <c r="M478" s="1"/>
  <c r="L480"/>
  <c r="M479" s="1"/>
  <c r="L481"/>
  <c r="M480" s="1"/>
  <c r="L482"/>
  <c r="M481" s="1"/>
  <c r="L483"/>
  <c r="M482" s="1"/>
  <c r="L484"/>
  <c r="M483" s="1"/>
  <c r="L485"/>
  <c r="M484" s="1"/>
  <c r="L486"/>
  <c r="M485" s="1"/>
  <c r="L487"/>
  <c r="M486" s="1"/>
  <c r="L488"/>
  <c r="M487" s="1"/>
  <c r="L489"/>
  <c r="M488" s="1"/>
  <c r="L490"/>
  <c r="M489" s="1"/>
  <c r="L491"/>
  <c r="M490" s="1"/>
  <c r="L492"/>
  <c r="M491" s="1"/>
  <c r="L493"/>
  <c r="M492" s="1"/>
  <c r="L494"/>
  <c r="M493" s="1"/>
  <c r="L495"/>
  <c r="M494" s="1"/>
  <c r="L496"/>
  <c r="M495" s="1"/>
  <c r="L497"/>
  <c r="M496" s="1"/>
  <c r="L50"/>
  <c r="M49" s="1"/>
  <c r="J51"/>
  <c r="J55"/>
  <c r="J59"/>
  <c r="J63"/>
  <c r="J65"/>
  <c r="J67"/>
  <c r="J69"/>
  <c r="J71"/>
  <c r="J73"/>
  <c r="J75"/>
  <c r="J77"/>
  <c r="J79"/>
  <c r="J81"/>
  <c r="J83"/>
  <c r="J85"/>
  <c r="J87"/>
  <c r="J89"/>
  <c r="J91"/>
  <c r="J93"/>
  <c r="J95"/>
  <c r="J97"/>
  <c r="J99"/>
  <c r="J101"/>
  <c r="J103"/>
  <c r="J105"/>
  <c r="J107"/>
  <c r="J109"/>
  <c r="J111"/>
  <c r="J113"/>
  <c r="J115"/>
  <c r="J117"/>
  <c r="J119"/>
  <c r="J121"/>
  <c r="J123"/>
  <c r="J125"/>
  <c r="J127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D4"/>
  <c r="F50"/>
  <c r="G50"/>
  <c r="H50"/>
  <c r="F51"/>
  <c r="G51"/>
  <c r="H51"/>
  <c r="F52"/>
  <c r="G52"/>
  <c r="H52"/>
  <c r="F53"/>
  <c r="G53"/>
  <c r="H53"/>
  <c r="F54"/>
  <c r="G54"/>
  <c r="H54"/>
  <c r="F55"/>
  <c r="G55"/>
  <c r="H55"/>
  <c r="F56"/>
  <c r="G56"/>
  <c r="H56"/>
  <c r="F57"/>
  <c r="G57"/>
  <c r="H57"/>
  <c r="F58"/>
  <c r="G58"/>
  <c r="H58"/>
  <c r="F59"/>
  <c r="G59"/>
  <c r="H59"/>
  <c r="F60"/>
  <c r="G60"/>
  <c r="H60"/>
  <c r="F61"/>
  <c r="G61"/>
  <c r="H61"/>
  <c r="F62"/>
  <c r="G62"/>
  <c r="H62"/>
  <c r="F63"/>
  <c r="G63"/>
  <c r="H63"/>
  <c r="F64"/>
  <c r="G64"/>
  <c r="H64"/>
  <c r="F65"/>
  <c r="G65"/>
  <c r="H65"/>
  <c r="F66"/>
  <c r="G66"/>
  <c r="H66"/>
  <c r="F67"/>
  <c r="G67"/>
  <c r="H67"/>
  <c r="F68"/>
  <c r="G68"/>
  <c r="H68"/>
  <c r="F69"/>
  <c r="G69"/>
  <c r="H69"/>
  <c r="F70"/>
  <c r="G70"/>
  <c r="H70"/>
  <c r="F71"/>
  <c r="G71"/>
  <c r="H71"/>
  <c r="F72"/>
  <c r="G72"/>
  <c r="H72"/>
  <c r="F73"/>
  <c r="G73"/>
  <c r="H73"/>
  <c r="F74"/>
  <c r="G74"/>
  <c r="H74"/>
  <c r="F75"/>
  <c r="G75"/>
  <c r="H75"/>
  <c r="F76"/>
  <c r="G76"/>
  <c r="H76"/>
  <c r="F77"/>
  <c r="G77"/>
  <c r="H77"/>
  <c r="F78"/>
  <c r="G78"/>
  <c r="H78"/>
  <c r="F79"/>
  <c r="G79"/>
  <c r="H79"/>
  <c r="F80"/>
  <c r="G80"/>
  <c r="H80"/>
  <c r="F81"/>
  <c r="G81"/>
  <c r="H81"/>
  <c r="F82"/>
  <c r="G82"/>
  <c r="H82"/>
  <c r="F83"/>
  <c r="G83"/>
  <c r="H83"/>
  <c r="F84"/>
  <c r="G84"/>
  <c r="H84"/>
  <c r="F85"/>
  <c r="G85"/>
  <c r="H85"/>
  <c r="F86"/>
  <c r="G86"/>
  <c r="H86"/>
  <c r="F87"/>
  <c r="G87"/>
  <c r="H87"/>
  <c r="F88"/>
  <c r="G88"/>
  <c r="H88"/>
  <c r="F89"/>
  <c r="G89"/>
  <c r="H89"/>
  <c r="F90"/>
  <c r="G90"/>
  <c r="H90"/>
  <c r="F91"/>
  <c r="G91"/>
  <c r="H91"/>
  <c r="F92"/>
  <c r="G92"/>
  <c r="H92"/>
  <c r="F93"/>
  <c r="G93"/>
  <c r="H93"/>
  <c r="F94"/>
  <c r="G94"/>
  <c r="H94"/>
  <c r="F95"/>
  <c r="G95"/>
  <c r="H95"/>
  <c r="F96"/>
  <c r="G96"/>
  <c r="H96"/>
  <c r="F97"/>
  <c r="G97"/>
  <c r="H97"/>
  <c r="F98"/>
  <c r="G98"/>
  <c r="H98"/>
  <c r="F99"/>
  <c r="G99"/>
  <c r="H99"/>
  <c r="F100"/>
  <c r="G100"/>
  <c r="H100"/>
  <c r="F101"/>
  <c r="G101"/>
  <c r="H101"/>
  <c r="F102"/>
  <c r="G102"/>
  <c r="H102"/>
  <c r="F103"/>
  <c r="G103"/>
  <c r="H103"/>
  <c r="F104"/>
  <c r="G104"/>
  <c r="H104"/>
  <c r="F105"/>
  <c r="G105"/>
  <c r="H105"/>
  <c r="F106"/>
  <c r="G106"/>
  <c r="H106"/>
  <c r="F107"/>
  <c r="G107"/>
  <c r="H107"/>
  <c r="F108"/>
  <c r="G108"/>
  <c r="H108"/>
  <c r="F109"/>
  <c r="G109"/>
  <c r="H109"/>
  <c r="F110"/>
  <c r="G110"/>
  <c r="H110"/>
  <c r="F111"/>
  <c r="G111"/>
  <c r="H111"/>
  <c r="F112"/>
  <c r="G112"/>
  <c r="H112"/>
  <c r="F113"/>
  <c r="G113"/>
  <c r="H113"/>
  <c r="F114"/>
  <c r="G114"/>
  <c r="H114"/>
  <c r="F115"/>
  <c r="G115"/>
  <c r="H115"/>
  <c r="F116"/>
  <c r="G116"/>
  <c r="H116"/>
  <c r="F117"/>
  <c r="G117"/>
  <c r="H117"/>
  <c r="F118"/>
  <c r="G118"/>
  <c r="H118"/>
  <c r="F119"/>
  <c r="G119"/>
  <c r="H119"/>
  <c r="F120"/>
  <c r="G120"/>
  <c r="H120"/>
  <c r="F121"/>
  <c r="G121"/>
  <c r="H121"/>
  <c r="F122"/>
  <c r="G122"/>
  <c r="H122"/>
  <c r="F123"/>
  <c r="G123"/>
  <c r="H123"/>
  <c r="F124"/>
  <c r="G124"/>
  <c r="H124"/>
  <c r="F125"/>
  <c r="G125"/>
  <c r="H125"/>
  <c r="F126"/>
  <c r="G126"/>
  <c r="H126"/>
  <c r="F127"/>
  <c r="G127"/>
  <c r="H127"/>
  <c r="F128"/>
  <c r="G128"/>
  <c r="H128"/>
  <c r="F129"/>
  <c r="G129"/>
  <c r="H129"/>
  <c r="F130"/>
  <c r="G130"/>
  <c r="H130"/>
  <c r="F131"/>
  <c r="G131"/>
  <c r="H131"/>
  <c r="F132"/>
  <c r="G132"/>
  <c r="H132"/>
  <c r="F133"/>
  <c r="G133"/>
  <c r="H133"/>
  <c r="F134"/>
  <c r="G134"/>
  <c r="H134"/>
  <c r="F135"/>
  <c r="G135"/>
  <c r="H135"/>
  <c r="F136"/>
  <c r="G136"/>
  <c r="H136"/>
  <c r="F137"/>
  <c r="G137"/>
  <c r="H137"/>
  <c r="F138"/>
  <c r="G138"/>
  <c r="H138"/>
  <c r="F139"/>
  <c r="G139"/>
  <c r="H139"/>
  <c r="F140"/>
  <c r="G140"/>
  <c r="H140"/>
  <c r="F141"/>
  <c r="G141"/>
  <c r="H141"/>
  <c r="F142"/>
  <c r="G142"/>
  <c r="H142"/>
  <c r="F143"/>
  <c r="G143"/>
  <c r="H143"/>
  <c r="F144"/>
  <c r="G144"/>
  <c r="H144"/>
  <c r="F145"/>
  <c r="G145"/>
  <c r="H145"/>
  <c r="F146"/>
  <c r="G146"/>
  <c r="H146"/>
  <c r="F147"/>
  <c r="G147"/>
  <c r="H147"/>
  <c r="F148"/>
  <c r="G148"/>
  <c r="H148"/>
  <c r="F149"/>
  <c r="G149"/>
  <c r="H149"/>
  <c r="F150"/>
  <c r="G150"/>
  <c r="H150"/>
  <c r="F151"/>
  <c r="G151"/>
  <c r="H151"/>
  <c r="F152"/>
  <c r="G152"/>
  <c r="H152"/>
  <c r="F153"/>
  <c r="G153"/>
  <c r="H153"/>
  <c r="F154"/>
  <c r="G154"/>
  <c r="H154"/>
  <c r="F155"/>
  <c r="G155"/>
  <c r="H155"/>
  <c r="F156"/>
  <c r="G156"/>
  <c r="H156"/>
  <c r="F157"/>
  <c r="G157"/>
  <c r="H157"/>
  <c r="F158"/>
  <c r="G158"/>
  <c r="H158"/>
  <c r="F159"/>
  <c r="G159"/>
  <c r="H159"/>
  <c r="F160"/>
  <c r="G160"/>
  <c r="H160"/>
  <c r="F161"/>
  <c r="G161"/>
  <c r="H161"/>
  <c r="F162"/>
  <c r="G162"/>
  <c r="H162"/>
  <c r="F163"/>
  <c r="G163"/>
  <c r="H163"/>
  <c r="F164"/>
  <c r="G164"/>
  <c r="H164"/>
  <c r="F165"/>
  <c r="G165"/>
  <c r="H165"/>
  <c r="F166"/>
  <c r="G166"/>
  <c r="H166"/>
  <c r="F167"/>
  <c r="G167"/>
  <c r="H167"/>
  <c r="F168"/>
  <c r="G168"/>
  <c r="H168"/>
  <c r="F169"/>
  <c r="G169"/>
  <c r="H169"/>
  <c r="F170"/>
  <c r="G170"/>
  <c r="H170"/>
  <c r="F171"/>
  <c r="G171"/>
  <c r="H171"/>
  <c r="F172"/>
  <c r="G172"/>
  <c r="H172"/>
  <c r="F173"/>
  <c r="G173"/>
  <c r="H173"/>
  <c r="F174"/>
  <c r="G174"/>
  <c r="H174"/>
  <c r="F175"/>
  <c r="G175"/>
  <c r="H175"/>
  <c r="F176"/>
  <c r="G176"/>
  <c r="H176"/>
  <c r="F177"/>
  <c r="G177"/>
  <c r="H177"/>
  <c r="F178"/>
  <c r="G178"/>
  <c r="H178"/>
  <c r="F179"/>
  <c r="G179"/>
  <c r="H179"/>
  <c r="F180"/>
  <c r="G180"/>
  <c r="H180"/>
  <c r="F181"/>
  <c r="G181"/>
  <c r="H181"/>
  <c r="F182"/>
  <c r="G182"/>
  <c r="H182"/>
  <c r="F183"/>
  <c r="G183"/>
  <c r="H183"/>
  <c r="F184"/>
  <c r="G184"/>
  <c r="H184"/>
  <c r="F185"/>
  <c r="G185"/>
  <c r="H185"/>
  <c r="F186"/>
  <c r="G186"/>
  <c r="H186"/>
  <c r="F187"/>
  <c r="G187"/>
  <c r="H187"/>
  <c r="F188"/>
  <c r="G188"/>
  <c r="H188"/>
  <c r="F189"/>
  <c r="G189"/>
  <c r="H189"/>
  <c r="F190"/>
  <c r="G190"/>
  <c r="H190"/>
  <c r="F191"/>
  <c r="G191"/>
  <c r="H191"/>
  <c r="F192"/>
  <c r="G192"/>
  <c r="H192"/>
  <c r="F193"/>
  <c r="G193"/>
  <c r="H193"/>
  <c r="F194"/>
  <c r="G194"/>
  <c r="H194"/>
  <c r="F195"/>
  <c r="G195"/>
  <c r="H195"/>
  <c r="F196"/>
  <c r="G196"/>
  <c r="H196"/>
  <c r="F197"/>
  <c r="G197"/>
  <c r="H197"/>
  <c r="F198"/>
  <c r="G198"/>
  <c r="H198"/>
  <c r="F199"/>
  <c r="G199"/>
  <c r="H199"/>
  <c r="F200"/>
  <c r="G200"/>
  <c r="H200"/>
  <c r="F201"/>
  <c r="G201"/>
  <c r="H201"/>
  <c r="F202"/>
  <c r="G202"/>
  <c r="H202"/>
  <c r="F203"/>
  <c r="G203"/>
  <c r="H203"/>
  <c r="F204"/>
  <c r="G204"/>
  <c r="H204"/>
  <c r="F205"/>
  <c r="G205"/>
  <c r="H205"/>
  <c r="F206"/>
  <c r="G206"/>
  <c r="H206"/>
  <c r="F207"/>
  <c r="G207"/>
  <c r="H207"/>
  <c r="F208"/>
  <c r="G208"/>
  <c r="H208"/>
  <c r="F209"/>
  <c r="G209"/>
  <c r="H209"/>
  <c r="F210"/>
  <c r="G210"/>
  <c r="H210"/>
  <c r="F211"/>
  <c r="G211"/>
  <c r="H211"/>
  <c r="F212"/>
  <c r="G212"/>
  <c r="H212"/>
  <c r="F213"/>
  <c r="G213"/>
  <c r="H213"/>
  <c r="F214"/>
  <c r="G214"/>
  <c r="H214"/>
  <c r="F215"/>
  <c r="G215"/>
  <c r="H215"/>
  <c r="F216"/>
  <c r="G216"/>
  <c r="H216"/>
  <c r="F217"/>
  <c r="G217"/>
  <c r="H217"/>
  <c r="F218"/>
  <c r="G218"/>
  <c r="H218"/>
  <c r="F219"/>
  <c r="G219"/>
  <c r="H219"/>
  <c r="F220"/>
  <c r="G220"/>
  <c r="H220"/>
  <c r="F221"/>
  <c r="G221"/>
  <c r="H221"/>
  <c r="F222"/>
  <c r="G222"/>
  <c r="H222"/>
  <c r="F223"/>
  <c r="G223"/>
  <c r="H223"/>
  <c r="F224"/>
  <c r="G224"/>
  <c r="H224"/>
  <c r="F225"/>
  <c r="G225"/>
  <c r="H225"/>
  <c r="F226"/>
  <c r="G226"/>
  <c r="H226"/>
  <c r="F227"/>
  <c r="G227"/>
  <c r="H227"/>
  <c r="F228"/>
  <c r="G228"/>
  <c r="H228"/>
  <c r="F229"/>
  <c r="G229"/>
  <c r="H229"/>
  <c r="F230"/>
  <c r="G230"/>
  <c r="H230"/>
  <c r="F231"/>
  <c r="G231"/>
  <c r="H231"/>
  <c r="F232"/>
  <c r="G232"/>
  <c r="H232"/>
  <c r="F233"/>
  <c r="G233"/>
  <c r="H233"/>
  <c r="F234"/>
  <c r="G234"/>
  <c r="H234"/>
  <c r="F235"/>
  <c r="G235"/>
  <c r="H235"/>
  <c r="F236"/>
  <c r="G236"/>
  <c r="H236"/>
  <c r="F237"/>
  <c r="G237"/>
  <c r="H237"/>
  <c r="F238"/>
  <c r="G238"/>
  <c r="H238"/>
  <c r="F239"/>
  <c r="G239"/>
  <c r="H239"/>
  <c r="F240"/>
  <c r="G240"/>
  <c r="H240"/>
  <c r="F241"/>
  <c r="G241"/>
  <c r="H241"/>
  <c r="F242"/>
  <c r="G242"/>
  <c r="H242"/>
  <c r="F243"/>
  <c r="G243"/>
  <c r="H243"/>
  <c r="F244"/>
  <c r="G244"/>
  <c r="H244"/>
  <c r="F245"/>
  <c r="G245"/>
  <c r="H245"/>
  <c r="F246"/>
  <c r="G246"/>
  <c r="H246"/>
  <c r="F247"/>
  <c r="G247"/>
  <c r="H247"/>
  <c r="F248"/>
  <c r="G248"/>
  <c r="H248"/>
  <c r="F249"/>
  <c r="G249"/>
  <c r="H249"/>
  <c r="F250"/>
  <c r="G250"/>
  <c r="H250"/>
  <c r="F251"/>
  <c r="G251"/>
  <c r="H251"/>
  <c r="F252"/>
  <c r="G252"/>
  <c r="H252"/>
  <c r="F253"/>
  <c r="G253"/>
  <c r="H253"/>
  <c r="F254"/>
  <c r="G254"/>
  <c r="H254"/>
  <c r="F255"/>
  <c r="G255"/>
  <c r="H255"/>
  <c r="F256"/>
  <c r="G256"/>
  <c r="H256"/>
  <c r="F257"/>
  <c r="G257"/>
  <c r="H257"/>
  <c r="F258"/>
  <c r="G258"/>
  <c r="H258"/>
  <c r="F259"/>
  <c r="G259"/>
  <c r="H259"/>
  <c r="F260"/>
  <c r="G260"/>
  <c r="H260"/>
  <c r="F261"/>
  <c r="G261"/>
  <c r="H261"/>
  <c r="F262"/>
  <c r="G262"/>
  <c r="H262"/>
  <c r="F263"/>
  <c r="G263"/>
  <c r="H263"/>
  <c r="F264"/>
  <c r="G264"/>
  <c r="H264"/>
  <c r="F265"/>
  <c r="G265"/>
  <c r="H265"/>
  <c r="F266"/>
  <c r="G266"/>
  <c r="H266"/>
  <c r="F267"/>
  <c r="G267"/>
  <c r="H267"/>
  <c r="F268"/>
  <c r="G268"/>
  <c r="H268"/>
  <c r="F269"/>
  <c r="G269"/>
  <c r="H269"/>
  <c r="F270"/>
  <c r="G270"/>
  <c r="H270"/>
  <c r="F271"/>
  <c r="G271"/>
  <c r="H271"/>
  <c r="F272"/>
  <c r="G272"/>
  <c r="H272"/>
  <c r="F273"/>
  <c r="G273"/>
  <c r="H273"/>
  <c r="F274"/>
  <c r="G274"/>
  <c r="H274"/>
  <c r="F275"/>
  <c r="G275"/>
  <c r="H275"/>
  <c r="F276"/>
  <c r="G276"/>
  <c r="H276"/>
  <c r="F277"/>
  <c r="G277"/>
  <c r="H277"/>
  <c r="F278"/>
  <c r="G278"/>
  <c r="H278"/>
  <c r="F279"/>
  <c r="G279"/>
  <c r="H279"/>
  <c r="F280"/>
  <c r="G280"/>
  <c r="H280"/>
  <c r="F281"/>
  <c r="G281"/>
  <c r="H281"/>
  <c r="F282"/>
  <c r="G282"/>
  <c r="H282"/>
  <c r="F283"/>
  <c r="G283"/>
  <c r="H283"/>
  <c r="F284"/>
  <c r="G284"/>
  <c r="H284"/>
  <c r="F285"/>
  <c r="G285"/>
  <c r="H285"/>
  <c r="F286"/>
  <c r="G286"/>
  <c r="H286"/>
  <c r="F287"/>
  <c r="G287"/>
  <c r="H287"/>
  <c r="F288"/>
  <c r="G288"/>
  <c r="H288"/>
  <c r="F289"/>
  <c r="G289"/>
  <c r="H289"/>
  <c r="F290"/>
  <c r="G290"/>
  <c r="H290"/>
  <c r="F291"/>
  <c r="G291"/>
  <c r="H291"/>
  <c r="F292"/>
  <c r="G292"/>
  <c r="H292"/>
  <c r="F293"/>
  <c r="G293"/>
  <c r="H293"/>
  <c r="F294"/>
  <c r="G294"/>
  <c r="H294"/>
  <c r="F295"/>
  <c r="G295"/>
  <c r="H295"/>
  <c r="F296"/>
  <c r="G296"/>
  <c r="H296"/>
  <c r="F297"/>
  <c r="G297"/>
  <c r="H297"/>
  <c r="F298"/>
  <c r="G298"/>
  <c r="H298"/>
  <c r="F299"/>
  <c r="G299"/>
  <c r="H299"/>
  <c r="F300"/>
  <c r="G300"/>
  <c r="H300"/>
  <c r="F301"/>
  <c r="G301"/>
  <c r="H301"/>
  <c r="F302"/>
  <c r="G302"/>
  <c r="H302"/>
  <c r="F303"/>
  <c r="G303"/>
  <c r="H303"/>
  <c r="F304"/>
  <c r="G304"/>
  <c r="H304"/>
  <c r="F305"/>
  <c r="G305"/>
  <c r="H305"/>
  <c r="F306"/>
  <c r="G306"/>
  <c r="H306"/>
  <c r="F307"/>
  <c r="G307"/>
  <c r="H307"/>
  <c r="F308"/>
  <c r="G308"/>
  <c r="H308"/>
  <c r="F309"/>
  <c r="G309"/>
  <c r="H309"/>
  <c r="F310"/>
  <c r="G310"/>
  <c r="H310"/>
  <c r="F311"/>
  <c r="G311"/>
  <c r="H311"/>
  <c r="F312"/>
  <c r="G312"/>
  <c r="H312"/>
  <c r="F313"/>
  <c r="G313"/>
  <c r="H313"/>
  <c r="F314"/>
  <c r="G314"/>
  <c r="H314"/>
  <c r="F315"/>
  <c r="G315"/>
  <c r="H315"/>
  <c r="F316"/>
  <c r="G316"/>
  <c r="H316"/>
  <c r="F317"/>
  <c r="G317"/>
  <c r="H317"/>
  <c r="F318"/>
  <c r="G318"/>
  <c r="H318"/>
  <c r="F319"/>
  <c r="G319"/>
  <c r="H319"/>
  <c r="F320"/>
  <c r="G320"/>
  <c r="H320"/>
  <c r="F321"/>
  <c r="G321"/>
  <c r="H321"/>
  <c r="F322"/>
  <c r="G322"/>
  <c r="H322"/>
  <c r="F323"/>
  <c r="G323"/>
  <c r="H323"/>
  <c r="F324"/>
  <c r="G324"/>
  <c r="H324"/>
  <c r="F325"/>
  <c r="G325"/>
  <c r="H325"/>
  <c r="F326"/>
  <c r="G326"/>
  <c r="H326"/>
  <c r="F327"/>
  <c r="G327"/>
  <c r="H327"/>
  <c r="F328"/>
  <c r="G328"/>
  <c r="H328"/>
  <c r="F329"/>
  <c r="G329"/>
  <c r="H329"/>
  <c r="F330"/>
  <c r="G330"/>
  <c r="H330"/>
  <c r="F331"/>
  <c r="G331"/>
  <c r="H331"/>
  <c r="F332"/>
  <c r="G332"/>
  <c r="H332"/>
  <c r="F333"/>
  <c r="G333"/>
  <c r="H333"/>
  <c r="F334"/>
  <c r="G334"/>
  <c r="H334"/>
  <c r="F335"/>
  <c r="G335"/>
  <c r="H335"/>
  <c r="F336"/>
  <c r="G336"/>
  <c r="H336"/>
  <c r="F337"/>
  <c r="G337"/>
  <c r="H337"/>
  <c r="F338"/>
  <c r="G338"/>
  <c r="H338"/>
  <c r="F339"/>
  <c r="G339"/>
  <c r="H339"/>
  <c r="F340"/>
  <c r="G340"/>
  <c r="H340"/>
  <c r="F341"/>
  <c r="G341"/>
  <c r="H341"/>
  <c r="F342"/>
  <c r="G342"/>
  <c r="H342"/>
  <c r="F343"/>
  <c r="G343"/>
  <c r="H343"/>
  <c r="F344"/>
  <c r="G344"/>
  <c r="H344"/>
  <c r="F345"/>
  <c r="G345"/>
  <c r="H345"/>
  <c r="F346"/>
  <c r="G346"/>
  <c r="H346"/>
  <c r="F347"/>
  <c r="G347"/>
  <c r="H347"/>
  <c r="F348"/>
  <c r="G348"/>
  <c r="H348"/>
  <c r="F349"/>
  <c r="G349"/>
  <c r="H349"/>
  <c r="F350"/>
  <c r="G350"/>
  <c r="H350"/>
  <c r="F351"/>
  <c r="G351"/>
  <c r="H351"/>
  <c r="F352"/>
  <c r="G352"/>
  <c r="H352"/>
  <c r="F353"/>
  <c r="G353"/>
  <c r="H353"/>
  <c r="F354"/>
  <c r="G354"/>
  <c r="H354"/>
  <c r="F355"/>
  <c r="G355"/>
  <c r="H355"/>
  <c r="F356"/>
  <c r="G356"/>
  <c r="H356"/>
  <c r="F357"/>
  <c r="G357"/>
  <c r="H357"/>
  <c r="F358"/>
  <c r="G358"/>
  <c r="H358"/>
  <c r="F359"/>
  <c r="G359"/>
  <c r="H359"/>
  <c r="F360"/>
  <c r="G360"/>
  <c r="H360"/>
  <c r="F361"/>
  <c r="G361"/>
  <c r="H361"/>
  <c r="F362"/>
  <c r="G362"/>
  <c r="H362"/>
  <c r="F363"/>
  <c r="G363"/>
  <c r="H363"/>
  <c r="F364"/>
  <c r="G364"/>
  <c r="H364"/>
  <c r="F365"/>
  <c r="G365"/>
  <c r="H365"/>
  <c r="F366"/>
  <c r="G366"/>
  <c r="H366"/>
  <c r="F367"/>
  <c r="G367"/>
  <c r="H367"/>
  <c r="F368"/>
  <c r="G368"/>
  <c r="H368"/>
  <c r="F369"/>
  <c r="G369"/>
  <c r="H369"/>
  <c r="F370"/>
  <c r="G370"/>
  <c r="H370"/>
  <c r="F371"/>
  <c r="G371"/>
  <c r="H371"/>
  <c r="F372"/>
  <c r="G372"/>
  <c r="H372"/>
  <c r="F373"/>
  <c r="G373"/>
  <c r="H373"/>
  <c r="F374"/>
  <c r="G374"/>
  <c r="H374"/>
  <c r="F375"/>
  <c r="G375"/>
  <c r="H375"/>
  <c r="F376"/>
  <c r="G376"/>
  <c r="H376"/>
  <c r="F377"/>
  <c r="G377"/>
  <c r="H377"/>
  <c r="F378"/>
  <c r="G378"/>
  <c r="H378"/>
  <c r="F379"/>
  <c r="G379"/>
  <c r="H379"/>
  <c r="F380"/>
  <c r="G380"/>
  <c r="H380"/>
  <c r="F381"/>
  <c r="G381"/>
  <c r="H381"/>
  <c r="F382"/>
  <c r="G382"/>
  <c r="H382"/>
  <c r="F383"/>
  <c r="G383"/>
  <c r="H383"/>
  <c r="F384"/>
  <c r="G384"/>
  <c r="H384"/>
  <c r="F385"/>
  <c r="G385"/>
  <c r="H385"/>
  <c r="F386"/>
  <c r="G386"/>
  <c r="H386"/>
  <c r="F387"/>
  <c r="G387"/>
  <c r="H387"/>
  <c r="F388"/>
  <c r="G388"/>
  <c r="H388"/>
  <c r="F389"/>
  <c r="G389"/>
  <c r="H389"/>
  <c r="F390"/>
  <c r="G390"/>
  <c r="H390"/>
  <c r="F391"/>
  <c r="G391"/>
  <c r="H391"/>
  <c r="F392"/>
  <c r="G392"/>
  <c r="H392"/>
  <c r="F393"/>
  <c r="G393"/>
  <c r="H393"/>
  <c r="F394"/>
  <c r="G394"/>
  <c r="H394"/>
  <c r="F395"/>
  <c r="G395"/>
  <c r="H395"/>
  <c r="F396"/>
  <c r="G396"/>
  <c r="H396"/>
  <c r="F397"/>
  <c r="G397"/>
  <c r="H397"/>
  <c r="F398"/>
  <c r="G398"/>
  <c r="H398"/>
  <c r="F399"/>
  <c r="G399"/>
  <c r="H399"/>
  <c r="F400"/>
  <c r="G400"/>
  <c r="H400"/>
  <c r="F401"/>
  <c r="G401"/>
  <c r="H401"/>
  <c r="F402"/>
  <c r="G402"/>
  <c r="H402"/>
  <c r="F403"/>
  <c r="G403"/>
  <c r="H403"/>
  <c r="F404"/>
  <c r="G404"/>
  <c r="H404"/>
  <c r="F405"/>
  <c r="G405"/>
  <c r="H405"/>
  <c r="F406"/>
  <c r="G406"/>
  <c r="H406"/>
  <c r="F407"/>
  <c r="G407"/>
  <c r="H407"/>
  <c r="F408"/>
  <c r="G408"/>
  <c r="H408"/>
  <c r="F409"/>
  <c r="G409"/>
  <c r="H409"/>
  <c r="F410"/>
  <c r="G410"/>
  <c r="H410"/>
  <c r="F411"/>
  <c r="G411"/>
  <c r="H411"/>
  <c r="F412"/>
  <c r="G412"/>
  <c r="H412"/>
  <c r="F413"/>
  <c r="G413"/>
  <c r="H413"/>
  <c r="F414"/>
  <c r="G414"/>
  <c r="H414"/>
  <c r="F415"/>
  <c r="G415"/>
  <c r="H415"/>
  <c r="F416"/>
  <c r="G416"/>
  <c r="H416"/>
  <c r="F417"/>
  <c r="G417"/>
  <c r="H417"/>
  <c r="F418"/>
  <c r="G418"/>
  <c r="H418"/>
  <c r="F419"/>
  <c r="G419"/>
  <c r="H419"/>
  <c r="F420"/>
  <c r="G420"/>
  <c r="H420"/>
  <c r="F421"/>
  <c r="G421"/>
  <c r="H421"/>
  <c r="F422"/>
  <c r="G422"/>
  <c r="H422"/>
  <c r="F423"/>
  <c r="G423"/>
  <c r="H423"/>
  <c r="F424"/>
  <c r="G424"/>
  <c r="H424"/>
  <c r="F425"/>
  <c r="G425"/>
  <c r="H425"/>
  <c r="F426"/>
  <c r="G426"/>
  <c r="H426"/>
  <c r="F427"/>
  <c r="G427"/>
  <c r="H427"/>
  <c r="F428"/>
  <c r="G428"/>
  <c r="H428"/>
  <c r="F429"/>
  <c r="G429"/>
  <c r="H429"/>
  <c r="F430"/>
  <c r="G430"/>
  <c r="H430"/>
  <c r="F431"/>
  <c r="G431"/>
  <c r="H431"/>
  <c r="F432"/>
  <c r="G432"/>
  <c r="H432"/>
  <c r="F433"/>
  <c r="G433"/>
  <c r="H433"/>
  <c r="F434"/>
  <c r="G434"/>
  <c r="H434"/>
  <c r="F435"/>
  <c r="G435"/>
  <c r="H435"/>
  <c r="F436"/>
  <c r="G436"/>
  <c r="H436"/>
  <c r="F437"/>
  <c r="G437"/>
  <c r="H437"/>
  <c r="F438"/>
  <c r="G438"/>
  <c r="H438"/>
  <c r="F439"/>
  <c r="G439"/>
  <c r="H439"/>
  <c r="F440"/>
  <c r="G440"/>
  <c r="H440"/>
  <c r="F441"/>
  <c r="G441"/>
  <c r="H441"/>
  <c r="F442"/>
  <c r="G442"/>
  <c r="H442"/>
  <c r="F443"/>
  <c r="G443"/>
  <c r="H443"/>
  <c r="F444"/>
  <c r="G444"/>
  <c r="H444"/>
  <c r="F445"/>
  <c r="G445"/>
  <c r="H445"/>
  <c r="F446"/>
  <c r="G446"/>
  <c r="H446"/>
  <c r="F447"/>
  <c r="G447"/>
  <c r="H447"/>
  <c r="F448"/>
  <c r="G448"/>
  <c r="H448"/>
  <c r="F449"/>
  <c r="G449"/>
  <c r="H449"/>
  <c r="F450"/>
  <c r="G450"/>
  <c r="H450"/>
  <c r="F451"/>
  <c r="G451"/>
  <c r="H451"/>
  <c r="F452"/>
  <c r="G452"/>
  <c r="H452"/>
  <c r="F453"/>
  <c r="G453"/>
  <c r="H453"/>
  <c r="F454"/>
  <c r="G454"/>
  <c r="H454"/>
  <c r="F455"/>
  <c r="G455"/>
  <c r="H455"/>
  <c r="F456"/>
  <c r="G456"/>
  <c r="H456"/>
  <c r="F457"/>
  <c r="G457"/>
  <c r="H457"/>
  <c r="F458"/>
  <c r="G458"/>
  <c r="H458"/>
  <c r="F459"/>
  <c r="G459"/>
  <c r="H459"/>
  <c r="F460"/>
  <c r="G460"/>
  <c r="H460"/>
  <c r="F461"/>
  <c r="G461"/>
  <c r="H461"/>
  <c r="F462"/>
  <c r="G462"/>
  <c r="H462"/>
  <c r="F463"/>
  <c r="G463"/>
  <c r="H463"/>
  <c r="F464"/>
  <c r="G464"/>
  <c r="H464"/>
  <c r="F465"/>
  <c r="G465"/>
  <c r="H465"/>
  <c r="F466"/>
  <c r="G466"/>
  <c r="H466"/>
  <c r="F467"/>
  <c r="G467"/>
  <c r="H467"/>
  <c r="F468"/>
  <c r="G468"/>
  <c r="H468"/>
  <c r="F469"/>
  <c r="G469"/>
  <c r="H469"/>
  <c r="F470"/>
  <c r="G470"/>
  <c r="H470"/>
  <c r="F471"/>
  <c r="G471"/>
  <c r="H471"/>
  <c r="F472"/>
  <c r="G472"/>
  <c r="H472"/>
  <c r="F473"/>
  <c r="G473"/>
  <c r="H473"/>
  <c r="F474"/>
  <c r="G474"/>
  <c r="H474"/>
  <c r="F475"/>
  <c r="G475"/>
  <c r="H475"/>
  <c r="F476"/>
  <c r="G476"/>
  <c r="H476"/>
  <c r="F477"/>
  <c r="G477"/>
  <c r="H477"/>
  <c r="F478"/>
  <c r="G478"/>
  <c r="H478"/>
  <c r="F479"/>
  <c r="G479"/>
  <c r="H479"/>
  <c r="F480"/>
  <c r="G480"/>
  <c r="H480"/>
  <c r="F481"/>
  <c r="G481"/>
  <c r="H481"/>
  <c r="F482"/>
  <c r="G482"/>
  <c r="H482"/>
  <c r="F483"/>
  <c r="G483"/>
  <c r="H483"/>
  <c r="F484"/>
  <c r="G484"/>
  <c r="H484"/>
  <c r="F485"/>
  <c r="G485"/>
  <c r="H485"/>
  <c r="F486"/>
  <c r="G486"/>
  <c r="H486"/>
  <c r="F487"/>
  <c r="G487"/>
  <c r="H487"/>
  <c r="F488"/>
  <c r="G488"/>
  <c r="H488"/>
  <c r="F489"/>
  <c r="G489"/>
  <c r="H489"/>
  <c r="F490"/>
  <c r="G490"/>
  <c r="H490"/>
  <c r="F491"/>
  <c r="G491"/>
  <c r="H491"/>
  <c r="F492"/>
  <c r="G492"/>
  <c r="H492"/>
  <c r="F493"/>
  <c r="G493"/>
  <c r="H493"/>
  <c r="F494"/>
  <c r="G494"/>
  <c r="H494"/>
  <c r="F495"/>
  <c r="G495"/>
  <c r="H495"/>
  <c r="F496"/>
  <c r="G496"/>
  <c r="H496"/>
  <c r="F497"/>
  <c r="G497"/>
  <c r="H497"/>
  <c r="F4"/>
  <c r="G4"/>
  <c r="F5"/>
  <c r="G5"/>
  <c r="F6"/>
  <c r="G6"/>
  <c r="D50"/>
  <c r="E50"/>
  <c r="D51"/>
  <c r="E51"/>
  <c r="D52"/>
  <c r="E52"/>
  <c r="D53"/>
  <c r="E53"/>
  <c r="D54"/>
  <c r="E54"/>
  <c r="D55"/>
  <c r="E55"/>
  <c r="D56"/>
  <c r="E56"/>
  <c r="D57"/>
  <c r="E57"/>
  <c r="D58"/>
  <c r="E58"/>
  <c r="D59"/>
  <c r="E59"/>
  <c r="D60"/>
  <c r="E60"/>
  <c r="D61"/>
  <c r="E61"/>
  <c r="D62"/>
  <c r="E62"/>
  <c r="D63"/>
  <c r="E63"/>
  <c r="D64"/>
  <c r="E64"/>
  <c r="D65"/>
  <c r="E65"/>
  <c r="D66"/>
  <c r="E66"/>
  <c r="D67"/>
  <c r="E67"/>
  <c r="D68"/>
  <c r="E68"/>
  <c r="D69"/>
  <c r="E69"/>
  <c r="D70"/>
  <c r="E70"/>
  <c r="D71"/>
  <c r="E71"/>
  <c r="D72"/>
  <c r="E72"/>
  <c r="D73"/>
  <c r="E73"/>
  <c r="D74"/>
  <c r="E74"/>
  <c r="D75"/>
  <c r="E75"/>
  <c r="D76"/>
  <c r="E76"/>
  <c r="D77"/>
  <c r="E77"/>
  <c r="D78"/>
  <c r="E78"/>
  <c r="D79"/>
  <c r="E79"/>
  <c r="D80"/>
  <c r="E80"/>
  <c r="D81"/>
  <c r="E81"/>
  <c r="D82"/>
  <c r="E82"/>
  <c r="D83"/>
  <c r="E83"/>
  <c r="D84"/>
  <c r="E84"/>
  <c r="D85"/>
  <c r="E85"/>
  <c r="D86"/>
  <c r="E86"/>
  <c r="D87"/>
  <c r="E87"/>
  <c r="D88"/>
  <c r="E88"/>
  <c r="D89"/>
  <c r="E89"/>
  <c r="D90"/>
  <c r="E90"/>
  <c r="D91"/>
  <c r="E91"/>
  <c r="D92"/>
  <c r="E92"/>
  <c r="D93"/>
  <c r="E93"/>
  <c r="D94"/>
  <c r="E94"/>
  <c r="D95"/>
  <c r="E95"/>
  <c r="D96"/>
  <c r="E96"/>
  <c r="D97"/>
  <c r="E97"/>
  <c r="D98"/>
  <c r="E98"/>
  <c r="D99"/>
  <c r="E99"/>
  <c r="D100"/>
  <c r="E100"/>
  <c r="D101"/>
  <c r="E101"/>
  <c r="D102"/>
  <c r="E102"/>
  <c r="D103"/>
  <c r="E103"/>
  <c r="D104"/>
  <c r="E104"/>
  <c r="D105"/>
  <c r="E105"/>
  <c r="D106"/>
  <c r="E106"/>
  <c r="D107"/>
  <c r="E107"/>
  <c r="D108"/>
  <c r="E108"/>
  <c r="D109"/>
  <c r="E109"/>
  <c r="D110"/>
  <c r="E110"/>
  <c r="D111"/>
  <c r="E111"/>
  <c r="D112"/>
  <c r="E112"/>
  <c r="D113"/>
  <c r="E113"/>
  <c r="D114"/>
  <c r="E114"/>
  <c r="D115"/>
  <c r="E115"/>
  <c r="D116"/>
  <c r="E116"/>
  <c r="D117"/>
  <c r="E117"/>
  <c r="D118"/>
  <c r="E118"/>
  <c r="D119"/>
  <c r="E119"/>
  <c r="D120"/>
  <c r="E120"/>
  <c r="D121"/>
  <c r="E121"/>
  <c r="D122"/>
  <c r="E122"/>
  <c r="D123"/>
  <c r="E123"/>
  <c r="D124"/>
  <c r="E124"/>
  <c r="D125"/>
  <c r="E125"/>
  <c r="D126"/>
  <c r="E126"/>
  <c r="D127"/>
  <c r="E127"/>
  <c r="D128"/>
  <c r="E128"/>
  <c r="D129"/>
  <c r="E129"/>
  <c r="D130"/>
  <c r="E130"/>
  <c r="D131"/>
  <c r="E131"/>
  <c r="D132"/>
  <c r="E132"/>
  <c r="D133"/>
  <c r="E133"/>
  <c r="D134"/>
  <c r="E134"/>
  <c r="D135"/>
  <c r="E135"/>
  <c r="D136"/>
  <c r="E136"/>
  <c r="D137"/>
  <c r="E137"/>
  <c r="D138"/>
  <c r="E138"/>
  <c r="D139"/>
  <c r="E139"/>
  <c r="D140"/>
  <c r="E140"/>
  <c r="D141"/>
  <c r="E141"/>
  <c r="D142"/>
  <c r="E142"/>
  <c r="D143"/>
  <c r="E143"/>
  <c r="D144"/>
  <c r="E144"/>
  <c r="D145"/>
  <c r="E145"/>
  <c r="D146"/>
  <c r="E146"/>
  <c r="D147"/>
  <c r="E147"/>
  <c r="D148"/>
  <c r="E148"/>
  <c r="D149"/>
  <c r="E149"/>
  <c r="D150"/>
  <c r="E150"/>
  <c r="D151"/>
  <c r="E151"/>
  <c r="D152"/>
  <c r="E152"/>
  <c r="D153"/>
  <c r="E153"/>
  <c r="D154"/>
  <c r="E154"/>
  <c r="D155"/>
  <c r="E155"/>
  <c r="D156"/>
  <c r="E156"/>
  <c r="D157"/>
  <c r="E157"/>
  <c r="D158"/>
  <c r="E158"/>
  <c r="D159"/>
  <c r="E159"/>
  <c r="D160"/>
  <c r="E160"/>
  <c r="D161"/>
  <c r="E161"/>
  <c r="D162"/>
  <c r="E162"/>
  <c r="D163"/>
  <c r="E163"/>
  <c r="D164"/>
  <c r="E164"/>
  <c r="D165"/>
  <c r="E165"/>
  <c r="D166"/>
  <c r="E166"/>
  <c r="D167"/>
  <c r="E167"/>
  <c r="D168"/>
  <c r="E168"/>
  <c r="D169"/>
  <c r="E169"/>
  <c r="D170"/>
  <c r="E170"/>
  <c r="D171"/>
  <c r="E171"/>
  <c r="D172"/>
  <c r="E172"/>
  <c r="D173"/>
  <c r="E173"/>
  <c r="D174"/>
  <c r="E174"/>
  <c r="D175"/>
  <c r="E175"/>
  <c r="D176"/>
  <c r="E176"/>
  <c r="D177"/>
  <c r="E177"/>
  <c r="D178"/>
  <c r="E178"/>
  <c r="D179"/>
  <c r="E179"/>
  <c r="D180"/>
  <c r="E180"/>
  <c r="D181"/>
  <c r="E181"/>
  <c r="D182"/>
  <c r="E182"/>
  <c r="D183"/>
  <c r="E183"/>
  <c r="D184"/>
  <c r="E184"/>
  <c r="D185"/>
  <c r="E185"/>
  <c r="D186"/>
  <c r="E186"/>
  <c r="D187"/>
  <c r="E187"/>
  <c r="D188"/>
  <c r="E188"/>
  <c r="D189"/>
  <c r="E189"/>
  <c r="D190"/>
  <c r="E190"/>
  <c r="D191"/>
  <c r="E191"/>
  <c r="D192"/>
  <c r="E192"/>
  <c r="D193"/>
  <c r="E193"/>
  <c r="D194"/>
  <c r="E194"/>
  <c r="D195"/>
  <c r="E195"/>
  <c r="D196"/>
  <c r="E196"/>
  <c r="D197"/>
  <c r="E197"/>
  <c r="D198"/>
  <c r="E198"/>
  <c r="D199"/>
  <c r="E199"/>
  <c r="D200"/>
  <c r="E200"/>
  <c r="D201"/>
  <c r="E201"/>
  <c r="D202"/>
  <c r="E202"/>
  <c r="D203"/>
  <c r="E203"/>
  <c r="D204"/>
  <c r="E204"/>
  <c r="D205"/>
  <c r="E205"/>
  <c r="D206"/>
  <c r="E206"/>
  <c r="D207"/>
  <c r="E207"/>
  <c r="D208"/>
  <c r="E208"/>
  <c r="D209"/>
  <c r="E209"/>
  <c r="D210"/>
  <c r="E210"/>
  <c r="D211"/>
  <c r="E211"/>
  <c r="D212"/>
  <c r="E212"/>
  <c r="D213"/>
  <c r="E213"/>
  <c r="D214"/>
  <c r="E214"/>
  <c r="D215"/>
  <c r="E215"/>
  <c r="D216"/>
  <c r="E216"/>
  <c r="D217"/>
  <c r="E217"/>
  <c r="D218"/>
  <c r="E218"/>
  <c r="D219"/>
  <c r="E219"/>
  <c r="D220"/>
  <c r="E220"/>
  <c r="D221"/>
  <c r="E221"/>
  <c r="D222"/>
  <c r="E222"/>
  <c r="D223"/>
  <c r="E223"/>
  <c r="D224"/>
  <c r="E224"/>
  <c r="D225"/>
  <c r="E225"/>
  <c r="D226"/>
  <c r="E226"/>
  <c r="D227"/>
  <c r="E227"/>
  <c r="D228"/>
  <c r="E228"/>
  <c r="D229"/>
  <c r="E229"/>
  <c r="D230"/>
  <c r="E230"/>
  <c r="D231"/>
  <c r="E231"/>
  <c r="D232"/>
  <c r="E232"/>
  <c r="D233"/>
  <c r="E233"/>
  <c r="D234"/>
  <c r="E234"/>
  <c r="D235"/>
  <c r="E235"/>
  <c r="D236"/>
  <c r="E236"/>
  <c r="D237"/>
  <c r="E237"/>
  <c r="D238"/>
  <c r="E238"/>
  <c r="D239"/>
  <c r="E239"/>
  <c r="D240"/>
  <c r="E240"/>
  <c r="D241"/>
  <c r="E241"/>
  <c r="D242"/>
  <c r="E242"/>
  <c r="D243"/>
  <c r="E243"/>
  <c r="D244"/>
  <c r="E244"/>
  <c r="D245"/>
  <c r="E245"/>
  <c r="D246"/>
  <c r="E246"/>
  <c r="D247"/>
  <c r="E247"/>
  <c r="D248"/>
  <c r="E248"/>
  <c r="D249"/>
  <c r="E249"/>
  <c r="D250"/>
  <c r="E250"/>
  <c r="D251"/>
  <c r="E251"/>
  <c r="D252"/>
  <c r="E252"/>
  <c r="D253"/>
  <c r="E253"/>
  <c r="D254"/>
  <c r="E254"/>
  <c r="D255"/>
  <c r="E255"/>
  <c r="D256"/>
  <c r="E256"/>
  <c r="D257"/>
  <c r="E257"/>
  <c r="D258"/>
  <c r="E258"/>
  <c r="D259"/>
  <c r="E259"/>
  <c r="D260"/>
  <c r="E260"/>
  <c r="D261"/>
  <c r="E261"/>
  <c r="D262"/>
  <c r="E262"/>
  <c r="D263"/>
  <c r="E263"/>
  <c r="D264"/>
  <c r="E264"/>
  <c r="D265"/>
  <c r="E265"/>
  <c r="D266"/>
  <c r="E266"/>
  <c r="D267"/>
  <c r="E267"/>
  <c r="D268"/>
  <c r="E268"/>
  <c r="D269"/>
  <c r="E269"/>
  <c r="D270"/>
  <c r="E270"/>
  <c r="D271"/>
  <c r="E271"/>
  <c r="D272"/>
  <c r="E272"/>
  <c r="D273"/>
  <c r="E273"/>
  <c r="D274"/>
  <c r="E274"/>
  <c r="D275"/>
  <c r="E275"/>
  <c r="D276"/>
  <c r="E276"/>
  <c r="D277"/>
  <c r="E277"/>
  <c r="D278"/>
  <c r="E278"/>
  <c r="D279"/>
  <c r="E279"/>
  <c r="D280"/>
  <c r="E280"/>
  <c r="D281"/>
  <c r="E281"/>
  <c r="D282"/>
  <c r="E282"/>
  <c r="D283"/>
  <c r="E283"/>
  <c r="D284"/>
  <c r="E284"/>
  <c r="D285"/>
  <c r="E285"/>
  <c r="D286"/>
  <c r="E286"/>
  <c r="D287"/>
  <c r="E287"/>
  <c r="D288"/>
  <c r="E288"/>
  <c r="D289"/>
  <c r="E289"/>
  <c r="D290"/>
  <c r="E290"/>
  <c r="D291"/>
  <c r="E291"/>
  <c r="D292"/>
  <c r="E292"/>
  <c r="D293"/>
  <c r="E293"/>
  <c r="D294"/>
  <c r="E294"/>
  <c r="D295"/>
  <c r="E295"/>
  <c r="D296"/>
  <c r="E296"/>
  <c r="D297"/>
  <c r="E297"/>
  <c r="D298"/>
  <c r="E298"/>
  <c r="D299"/>
  <c r="E299"/>
  <c r="D300"/>
  <c r="E300"/>
  <c r="D301"/>
  <c r="E301"/>
  <c r="D302"/>
  <c r="E302"/>
  <c r="D303"/>
  <c r="E303"/>
  <c r="D304"/>
  <c r="E304"/>
  <c r="D305"/>
  <c r="E305"/>
  <c r="D306"/>
  <c r="E306"/>
  <c r="D307"/>
  <c r="E307"/>
  <c r="D308"/>
  <c r="E308"/>
  <c r="D309"/>
  <c r="E309"/>
  <c r="D310"/>
  <c r="E310"/>
  <c r="D311"/>
  <c r="E311"/>
  <c r="D312"/>
  <c r="E312"/>
  <c r="D313"/>
  <c r="E313"/>
  <c r="D314"/>
  <c r="E314"/>
  <c r="D315"/>
  <c r="E315"/>
  <c r="D316"/>
  <c r="E316"/>
  <c r="D317"/>
  <c r="E317"/>
  <c r="D318"/>
  <c r="E318"/>
  <c r="D319"/>
  <c r="E319"/>
  <c r="D320"/>
  <c r="E320"/>
  <c r="D321"/>
  <c r="E321"/>
  <c r="D322"/>
  <c r="E322"/>
  <c r="D323"/>
  <c r="E323"/>
  <c r="D324"/>
  <c r="E324"/>
  <c r="D325"/>
  <c r="E325"/>
  <c r="D326"/>
  <c r="E326"/>
  <c r="D327"/>
  <c r="E327"/>
  <c r="D328"/>
  <c r="E328"/>
  <c r="D329"/>
  <c r="E329"/>
  <c r="D330"/>
  <c r="E330"/>
  <c r="D331"/>
  <c r="E331"/>
  <c r="D332"/>
  <c r="E332"/>
  <c r="D333"/>
  <c r="E333"/>
  <c r="D334"/>
  <c r="E334"/>
  <c r="D335"/>
  <c r="E335"/>
  <c r="D336"/>
  <c r="E336"/>
  <c r="D337"/>
  <c r="E337"/>
  <c r="D338"/>
  <c r="E338"/>
  <c r="D339"/>
  <c r="E339"/>
  <c r="D340"/>
  <c r="E340"/>
  <c r="D341"/>
  <c r="E341"/>
  <c r="D342"/>
  <c r="E342"/>
  <c r="D343"/>
  <c r="E343"/>
  <c r="D344"/>
  <c r="E344"/>
  <c r="D345"/>
  <c r="E345"/>
  <c r="D346"/>
  <c r="E346"/>
  <c r="D347"/>
  <c r="E347"/>
  <c r="D348"/>
  <c r="E348"/>
  <c r="D349"/>
  <c r="E349"/>
  <c r="D350"/>
  <c r="E350"/>
  <c r="D351"/>
  <c r="E351"/>
  <c r="D352"/>
  <c r="E352"/>
  <c r="D353"/>
  <c r="E353"/>
  <c r="D354"/>
  <c r="E354"/>
  <c r="D355"/>
  <c r="E355"/>
  <c r="D356"/>
  <c r="E356"/>
  <c r="D357"/>
  <c r="E357"/>
  <c r="D358"/>
  <c r="E358"/>
  <c r="D359"/>
  <c r="E359"/>
  <c r="D360"/>
  <c r="E360"/>
  <c r="D361"/>
  <c r="E361"/>
  <c r="D362"/>
  <c r="E362"/>
  <c r="D363"/>
  <c r="E363"/>
  <c r="D364"/>
  <c r="E364"/>
  <c r="D365"/>
  <c r="E365"/>
  <c r="D366"/>
  <c r="E366"/>
  <c r="D367"/>
  <c r="E367"/>
  <c r="D368"/>
  <c r="E368"/>
  <c r="D369"/>
  <c r="E369"/>
  <c r="D370"/>
  <c r="E370"/>
  <c r="D371"/>
  <c r="E371"/>
  <c r="D372"/>
  <c r="E372"/>
  <c r="D373"/>
  <c r="E373"/>
  <c r="D374"/>
  <c r="E374"/>
  <c r="D375"/>
  <c r="E375"/>
  <c r="D376"/>
  <c r="E376"/>
  <c r="D377"/>
  <c r="E377"/>
  <c r="D378"/>
  <c r="E378"/>
  <c r="D379"/>
  <c r="E379"/>
  <c r="D380"/>
  <c r="E380"/>
  <c r="D381"/>
  <c r="E381"/>
  <c r="D382"/>
  <c r="E382"/>
  <c r="D383"/>
  <c r="E383"/>
  <c r="D384"/>
  <c r="E384"/>
  <c r="D385"/>
  <c r="E385"/>
  <c r="D386"/>
  <c r="E386"/>
  <c r="D387"/>
  <c r="E387"/>
  <c r="D388"/>
  <c r="E388"/>
  <c r="D389"/>
  <c r="E389"/>
  <c r="D390"/>
  <c r="E390"/>
  <c r="D391"/>
  <c r="E391"/>
  <c r="D392"/>
  <c r="E392"/>
  <c r="D393"/>
  <c r="E393"/>
  <c r="D394"/>
  <c r="E394"/>
  <c r="D395"/>
  <c r="E395"/>
  <c r="D396"/>
  <c r="E396"/>
  <c r="D397"/>
  <c r="E397"/>
  <c r="D398"/>
  <c r="E398"/>
  <c r="D399"/>
  <c r="E399"/>
  <c r="D400"/>
  <c r="E400"/>
  <c r="D401"/>
  <c r="E401"/>
  <c r="D402"/>
  <c r="E402"/>
  <c r="D403"/>
  <c r="E403"/>
  <c r="D404"/>
  <c r="E404"/>
  <c r="D405"/>
  <c r="E405"/>
  <c r="D406"/>
  <c r="E406"/>
  <c r="D407"/>
  <c r="E407"/>
  <c r="D408"/>
  <c r="E408"/>
  <c r="D409"/>
  <c r="E409"/>
  <c r="D410"/>
  <c r="E410"/>
  <c r="D411"/>
  <c r="E411"/>
  <c r="D412"/>
  <c r="E412"/>
  <c r="D413"/>
  <c r="E413"/>
  <c r="D414"/>
  <c r="E414"/>
  <c r="D415"/>
  <c r="E415"/>
  <c r="D416"/>
  <c r="E416"/>
  <c r="D417"/>
  <c r="E417"/>
  <c r="D418"/>
  <c r="E418"/>
  <c r="D419"/>
  <c r="E419"/>
  <c r="D420"/>
  <c r="E420"/>
  <c r="D421"/>
  <c r="E421"/>
  <c r="D422"/>
  <c r="E422"/>
  <c r="D423"/>
  <c r="E423"/>
  <c r="D424"/>
  <c r="E424"/>
  <c r="D425"/>
  <c r="E425"/>
  <c r="D426"/>
  <c r="E426"/>
  <c r="D427"/>
  <c r="E427"/>
  <c r="D428"/>
  <c r="E428"/>
  <c r="D429"/>
  <c r="E429"/>
  <c r="D430"/>
  <c r="E430"/>
  <c r="D431"/>
  <c r="E431"/>
  <c r="D432"/>
  <c r="E432"/>
  <c r="D433"/>
  <c r="E433"/>
  <c r="D434"/>
  <c r="E434"/>
  <c r="D435"/>
  <c r="E435"/>
  <c r="D436"/>
  <c r="E436"/>
  <c r="D437"/>
  <c r="E437"/>
  <c r="D438"/>
  <c r="E438"/>
  <c r="D439"/>
  <c r="E439"/>
  <c r="D440"/>
  <c r="E440"/>
  <c r="D441"/>
  <c r="E441"/>
  <c r="D442"/>
  <c r="E442"/>
  <c r="D443"/>
  <c r="E443"/>
  <c r="D444"/>
  <c r="E444"/>
  <c r="D445"/>
  <c r="E445"/>
  <c r="D446"/>
  <c r="E446"/>
  <c r="D447"/>
  <c r="E447"/>
  <c r="D448"/>
  <c r="E448"/>
  <c r="D449"/>
  <c r="E449"/>
  <c r="D450"/>
  <c r="E450"/>
  <c r="D451"/>
  <c r="E451"/>
  <c r="D452"/>
  <c r="E452"/>
  <c r="D453"/>
  <c r="E453"/>
  <c r="D454"/>
  <c r="E454"/>
  <c r="D455"/>
  <c r="E455"/>
  <c r="D456"/>
  <c r="E456"/>
  <c r="D457"/>
  <c r="E457"/>
  <c r="D458"/>
  <c r="E458"/>
  <c r="D459"/>
  <c r="E459"/>
  <c r="D460"/>
  <c r="E460"/>
  <c r="D461"/>
  <c r="E461"/>
  <c r="D462"/>
  <c r="E462"/>
  <c r="D463"/>
  <c r="E463"/>
  <c r="D464"/>
  <c r="E464"/>
  <c r="D465"/>
  <c r="E465"/>
  <c r="D466"/>
  <c r="E466"/>
  <c r="D467"/>
  <c r="E467"/>
  <c r="D468"/>
  <c r="E468"/>
  <c r="D469"/>
  <c r="E469"/>
  <c r="D470"/>
  <c r="E470"/>
  <c r="D471"/>
  <c r="E471"/>
  <c r="D472"/>
  <c r="E472"/>
  <c r="D473"/>
  <c r="E473"/>
  <c r="D474"/>
  <c r="E474"/>
  <c r="D475"/>
  <c r="E475"/>
  <c r="D476"/>
  <c r="E476"/>
  <c r="D477"/>
  <c r="E477"/>
  <c r="D478"/>
  <c r="E478"/>
  <c r="D479"/>
  <c r="E479"/>
  <c r="D480"/>
  <c r="E480"/>
  <c r="D481"/>
  <c r="E481"/>
  <c r="D482"/>
  <c r="E482"/>
  <c r="D483"/>
  <c r="E483"/>
  <c r="D484"/>
  <c r="E484"/>
  <c r="D485"/>
  <c r="E485"/>
  <c r="D486"/>
  <c r="E486"/>
  <c r="D487"/>
  <c r="E487"/>
  <c r="D488"/>
  <c r="E488"/>
  <c r="D489"/>
  <c r="E489"/>
  <c r="D490"/>
  <c r="E490"/>
  <c r="D491"/>
  <c r="E491"/>
  <c r="D492"/>
  <c r="E492"/>
  <c r="D493"/>
  <c r="E493"/>
  <c r="D494"/>
  <c r="E494"/>
  <c r="D495"/>
  <c r="E495"/>
  <c r="D496"/>
  <c r="E496"/>
  <c r="D497"/>
  <c r="E497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R2"/>
  <c r="R5"/>
  <c r="R4"/>
  <c r="P5"/>
  <c r="P4"/>
  <c r="C1" i="1"/>
  <c r="I2"/>
  <c r="E2" i="2"/>
  <c r="F2"/>
  <c r="G2"/>
  <c r="D1" i="1"/>
  <c r="K4" i="2" l="1"/>
  <c r="K3"/>
  <c r="L2"/>
  <c r="I62"/>
  <c r="J61" s="1"/>
  <c r="I58"/>
  <c r="J57" s="1"/>
  <c r="I54"/>
  <c r="J53" s="1"/>
  <c r="A7"/>
  <c r="L6"/>
  <c r="K6"/>
  <c r="I129"/>
  <c r="J128" s="1"/>
  <c r="I127"/>
  <c r="J126" s="1"/>
  <c r="I125"/>
  <c r="J124" s="1"/>
  <c r="I123"/>
  <c r="J122" s="1"/>
  <c r="I121"/>
  <c r="J120" s="1"/>
  <c r="I119"/>
  <c r="J118" s="1"/>
  <c r="I117"/>
  <c r="J116" s="1"/>
  <c r="I115"/>
  <c r="J114" s="1"/>
  <c r="I113"/>
  <c r="J112" s="1"/>
  <c r="I111"/>
  <c r="J110" s="1"/>
  <c r="I109"/>
  <c r="J108" s="1"/>
  <c r="I107"/>
  <c r="J106" s="1"/>
  <c r="I105"/>
  <c r="J104" s="1"/>
  <c r="I103"/>
  <c r="J102" s="1"/>
  <c r="I101"/>
  <c r="J100" s="1"/>
  <c r="I99"/>
  <c r="J98" s="1"/>
  <c r="I97"/>
  <c r="J96" s="1"/>
  <c r="I95"/>
  <c r="J94" s="1"/>
  <c r="I93"/>
  <c r="J92" s="1"/>
  <c r="I91"/>
  <c r="J90" s="1"/>
  <c r="I89"/>
  <c r="J88" s="1"/>
  <c r="I87"/>
  <c r="J86" s="1"/>
  <c r="I85"/>
  <c r="J84" s="1"/>
  <c r="I83"/>
  <c r="J82" s="1"/>
  <c r="I81"/>
  <c r="J80" s="1"/>
  <c r="I79"/>
  <c r="J78" s="1"/>
  <c r="I77"/>
  <c r="J76" s="1"/>
  <c r="I75"/>
  <c r="J74" s="1"/>
  <c r="I73"/>
  <c r="J72" s="1"/>
  <c r="I71"/>
  <c r="J70" s="1"/>
  <c r="I69"/>
  <c r="J68" s="1"/>
  <c r="I67"/>
  <c r="J66" s="1"/>
  <c r="I65"/>
  <c r="J64" s="1"/>
  <c r="I63"/>
  <c r="J62" s="1"/>
  <c r="I61"/>
  <c r="J60" s="1"/>
  <c r="I59"/>
  <c r="J58" s="1"/>
  <c r="I57"/>
  <c r="J56" s="1"/>
  <c r="I55"/>
  <c r="J54" s="1"/>
  <c r="I53"/>
  <c r="J52" s="1"/>
  <c r="I51"/>
  <c r="J50" s="1"/>
  <c r="I50"/>
  <c r="J49" s="1"/>
  <c r="I498"/>
  <c r="E498"/>
  <c r="D5"/>
  <c r="B6"/>
  <c r="C6" s="1"/>
  <c r="D6" s="1"/>
  <c r="C498"/>
  <c r="D3"/>
  <c r="A8"/>
  <c r="B7"/>
  <c r="L7"/>
  <c r="K7"/>
  <c r="L498"/>
  <c r="M497" s="1"/>
  <c r="H498"/>
  <c r="F498"/>
  <c r="D498"/>
  <c r="J498" l="1"/>
  <c r="J497"/>
  <c r="G7"/>
  <c r="F7"/>
  <c r="L8"/>
  <c r="A9"/>
  <c r="B8"/>
  <c r="K8"/>
  <c r="G8"/>
  <c r="F8"/>
  <c r="C7"/>
  <c r="E3"/>
  <c r="H3" s="1"/>
  <c r="C3" i="1" s="1"/>
  <c r="E4" i="2"/>
  <c r="H4" s="1"/>
  <c r="C4" i="1" s="1"/>
  <c r="E5" i="2"/>
  <c r="H5" s="1"/>
  <c r="C5" i="1" s="1"/>
  <c r="E6" i="2"/>
  <c r="H6" s="1"/>
  <c r="C6" i="1" s="1"/>
  <c r="D7" i="2" l="1"/>
  <c r="A10"/>
  <c r="B9"/>
  <c r="C9" s="1"/>
  <c r="D9" s="1"/>
  <c r="L9"/>
  <c r="K9"/>
  <c r="G9"/>
  <c r="F9"/>
  <c r="C8"/>
  <c r="D8" l="1"/>
  <c r="E9" s="1"/>
  <c r="H9" s="1"/>
  <c r="C9" i="1" s="1"/>
  <c r="L10" i="2"/>
  <c r="A11"/>
  <c r="B10"/>
  <c r="K10"/>
  <c r="G10"/>
  <c r="F10"/>
  <c r="E7"/>
  <c r="H7" s="1"/>
  <c r="C7" i="1" s="1"/>
  <c r="E8" i="2" l="1"/>
  <c r="H8" s="1"/>
  <c r="C8" i="1" s="1"/>
  <c r="A12" i="2"/>
  <c r="B11"/>
  <c r="C11" s="1"/>
  <c r="L11"/>
  <c r="K11"/>
  <c r="G11"/>
  <c r="F11"/>
  <c r="C10"/>
  <c r="D10" l="1"/>
  <c r="D11"/>
  <c r="L12"/>
  <c r="A13"/>
  <c r="B12"/>
  <c r="C12" s="1"/>
  <c r="D12" s="1"/>
  <c r="K12"/>
  <c r="G12"/>
  <c r="F12"/>
  <c r="E12" l="1"/>
  <c r="H12" s="1"/>
  <c r="C12" i="1" s="1"/>
  <c r="A14" i="2"/>
  <c r="B13"/>
  <c r="L13"/>
  <c r="K13"/>
  <c r="G13"/>
  <c r="F13"/>
  <c r="E11"/>
  <c r="H11" s="1"/>
  <c r="C11" i="1" s="1"/>
  <c r="E10" i="2"/>
  <c r="H10" s="1"/>
  <c r="C10" i="1" s="1"/>
  <c r="L14" i="2" l="1"/>
  <c r="A15"/>
  <c r="B14"/>
  <c r="K14"/>
  <c r="G14"/>
  <c r="F14"/>
  <c r="C13"/>
  <c r="D13" l="1"/>
  <c r="A16"/>
  <c r="B15"/>
  <c r="L15"/>
  <c r="K15"/>
  <c r="G15"/>
  <c r="F15"/>
  <c r="C14"/>
  <c r="D14" l="1"/>
  <c r="E14" s="1"/>
  <c r="H14" s="1"/>
  <c r="C14" i="1" s="1"/>
  <c r="E13" i="2"/>
  <c r="H13" s="1"/>
  <c r="C13" i="1" s="1"/>
  <c r="L16" i="2"/>
  <c r="A17"/>
  <c r="B16"/>
  <c r="K16"/>
  <c r="G16"/>
  <c r="F16"/>
  <c r="C15"/>
  <c r="A18" l="1"/>
  <c r="B17"/>
  <c r="C17" s="1"/>
  <c r="L17"/>
  <c r="K17"/>
  <c r="G17"/>
  <c r="F17"/>
  <c r="C16"/>
  <c r="D15"/>
  <c r="D16" l="1"/>
  <c r="D17"/>
  <c r="E16"/>
  <c r="H16" s="1"/>
  <c r="C16" i="1" s="1"/>
  <c r="E15" i="2"/>
  <c r="H15" s="1"/>
  <c r="C15" i="1" s="1"/>
  <c r="L18" i="2"/>
  <c r="A19"/>
  <c r="B18"/>
  <c r="C18" s="1"/>
  <c r="D18" s="1"/>
  <c r="E18" s="1"/>
  <c r="K18"/>
  <c r="G18"/>
  <c r="F18"/>
  <c r="H18" l="1"/>
  <c r="C18" i="1" s="1"/>
  <c r="E17" i="2"/>
  <c r="H17" s="1"/>
  <c r="C17" i="1" s="1"/>
  <c r="A20" i="2"/>
  <c r="B19"/>
  <c r="C19" s="1"/>
  <c r="D19" s="1"/>
  <c r="E19" s="1"/>
  <c r="H19" s="1"/>
  <c r="C19" i="1" s="1"/>
  <c r="L19" i="2"/>
  <c r="K19"/>
  <c r="G19"/>
  <c r="F19"/>
  <c r="L20" l="1"/>
  <c r="A21"/>
  <c r="B20"/>
  <c r="K20"/>
  <c r="G20"/>
  <c r="F20"/>
  <c r="A22" l="1"/>
  <c r="B21"/>
  <c r="C21" s="1"/>
  <c r="L21"/>
  <c r="K21"/>
  <c r="G21"/>
  <c r="F21"/>
  <c r="C20"/>
  <c r="D21" l="1"/>
  <c r="D20"/>
  <c r="L22"/>
  <c r="A23"/>
  <c r="B22"/>
  <c r="C22" s="1"/>
  <c r="D22" s="1"/>
  <c r="K22"/>
  <c r="G22"/>
  <c r="F22"/>
  <c r="E22" l="1"/>
  <c r="H22" s="1"/>
  <c r="C22" i="1" s="1"/>
  <c r="A24" i="2"/>
  <c r="B23"/>
  <c r="C23" s="1"/>
  <c r="D23" s="1"/>
  <c r="E23" s="1"/>
  <c r="L23"/>
  <c r="K23"/>
  <c r="G23"/>
  <c r="F23"/>
  <c r="E20"/>
  <c r="H20" s="1"/>
  <c r="C20" i="1" s="1"/>
  <c r="E21" i="2"/>
  <c r="H21" s="1"/>
  <c r="C21" i="1" s="1"/>
  <c r="H23" i="2" l="1"/>
  <c r="C23" i="1" s="1"/>
  <c r="L24" i="2"/>
  <c r="A25"/>
  <c r="B24"/>
  <c r="C24" s="1"/>
  <c r="D24" s="1"/>
  <c r="E24" s="1"/>
  <c r="H24" s="1"/>
  <c r="C24" i="1" s="1"/>
  <c r="K24" i="2"/>
  <c r="G24"/>
  <c r="F24"/>
  <c r="A26" l="1"/>
  <c r="B25"/>
  <c r="C25" s="1"/>
  <c r="D25" s="1"/>
  <c r="E25" s="1"/>
  <c r="H25" s="1"/>
  <c r="C25" i="1" s="1"/>
  <c r="L25" i="2"/>
  <c r="K25"/>
  <c r="G25"/>
  <c r="F25"/>
  <c r="L26" l="1"/>
  <c r="A27"/>
  <c r="B26"/>
  <c r="K26"/>
  <c r="G26"/>
  <c r="F26"/>
  <c r="A28" l="1"/>
  <c r="B27"/>
  <c r="L27"/>
  <c r="K27"/>
  <c r="G27"/>
  <c r="F27"/>
  <c r="C26"/>
  <c r="D26" l="1"/>
  <c r="L28"/>
  <c r="A29"/>
  <c r="B28"/>
  <c r="K28"/>
  <c r="G28"/>
  <c r="F28"/>
  <c r="C27"/>
  <c r="E26" l="1"/>
  <c r="H26" s="1"/>
  <c r="C26" i="1" s="1"/>
  <c r="D27" i="2"/>
  <c r="E27" s="1"/>
  <c r="H27" s="1"/>
  <c r="C27" i="1" s="1"/>
  <c r="A30" i="2"/>
  <c r="B29"/>
  <c r="C29" s="1"/>
  <c r="L29"/>
  <c r="K29"/>
  <c r="G29"/>
  <c r="F29"/>
  <c r="C28"/>
  <c r="L30" l="1"/>
  <c r="A31"/>
  <c r="B30"/>
  <c r="K30"/>
  <c r="G30"/>
  <c r="F30"/>
  <c r="D28"/>
  <c r="D29"/>
  <c r="A32" l="1"/>
  <c r="B31"/>
  <c r="C31" s="1"/>
  <c r="L31"/>
  <c r="K31"/>
  <c r="G31"/>
  <c r="F31"/>
  <c r="C30"/>
  <c r="E29"/>
  <c r="H29" s="1"/>
  <c r="C29" i="1" s="1"/>
  <c r="E28" i="2"/>
  <c r="H28" s="1"/>
  <c r="C28" i="1" s="1"/>
  <c r="L32" i="2" l="1"/>
  <c r="A33"/>
  <c r="B32"/>
  <c r="C32" s="1"/>
  <c r="D32" s="1"/>
  <c r="K32"/>
  <c r="G32"/>
  <c r="F32"/>
  <c r="D31"/>
  <c r="D30"/>
  <c r="A34" l="1"/>
  <c r="B33"/>
  <c r="C33" s="1"/>
  <c r="L33"/>
  <c r="K33"/>
  <c r="F33"/>
  <c r="G33"/>
  <c r="E31"/>
  <c r="H31" s="1"/>
  <c r="C31" i="1" s="1"/>
  <c r="E30" i="2"/>
  <c r="H30" s="1"/>
  <c r="C30" i="1" s="1"/>
  <c r="E32" i="2"/>
  <c r="H32" s="1"/>
  <c r="C32" i="1" s="1"/>
  <c r="D33" i="2" l="1"/>
  <c r="E33" s="1"/>
  <c r="H33" s="1"/>
  <c r="C33" i="1" s="1"/>
  <c r="L34" i="2"/>
  <c r="A35"/>
  <c r="B34"/>
  <c r="K34"/>
  <c r="G34"/>
  <c r="F34"/>
  <c r="A36" l="1"/>
  <c r="B35"/>
  <c r="L35"/>
  <c r="K35"/>
  <c r="F35"/>
  <c r="G35"/>
  <c r="C34"/>
  <c r="D34" l="1"/>
  <c r="L36"/>
  <c r="A37"/>
  <c r="B36"/>
  <c r="K36"/>
  <c r="G36"/>
  <c r="F36"/>
  <c r="C35"/>
  <c r="D35" l="1"/>
  <c r="E35" s="1"/>
  <c r="H35" s="1"/>
  <c r="C35" i="1" s="1"/>
  <c r="A38" i="2"/>
  <c r="B37"/>
  <c r="C37" s="1"/>
  <c r="D37" s="1"/>
  <c r="L37"/>
  <c r="K37"/>
  <c r="F37"/>
  <c r="G37"/>
  <c r="C36"/>
  <c r="E34"/>
  <c r="H34" s="1"/>
  <c r="C34" i="1" s="1"/>
  <c r="D36" i="2" l="1"/>
  <c r="E37" s="1"/>
  <c r="H37" s="1"/>
  <c r="C37" i="1" s="1"/>
  <c r="L38" i="2"/>
  <c r="A39"/>
  <c r="B38"/>
  <c r="K38"/>
  <c r="G38"/>
  <c r="F38"/>
  <c r="E36" l="1"/>
  <c r="H36" s="1"/>
  <c r="C36" i="1" s="1"/>
  <c r="A40" i="2"/>
  <c r="B39"/>
  <c r="C39" s="1"/>
  <c r="L39"/>
  <c r="K39"/>
  <c r="F39"/>
  <c r="G39"/>
  <c r="C38"/>
  <c r="D39" l="1"/>
  <c r="D38"/>
  <c r="L40"/>
  <c r="A41"/>
  <c r="B40"/>
  <c r="K40"/>
  <c r="G40"/>
  <c r="F40"/>
  <c r="A42" l="1"/>
  <c r="B41"/>
  <c r="C41" s="1"/>
  <c r="D41" s="1"/>
  <c r="L41"/>
  <c r="K41"/>
  <c r="F41"/>
  <c r="G41"/>
  <c r="E38"/>
  <c r="H38" s="1"/>
  <c r="C38" i="1" s="1"/>
  <c r="E39" i="2"/>
  <c r="H39" s="1"/>
  <c r="C39" i="1" s="1"/>
  <c r="C40" i="2"/>
  <c r="D40" l="1"/>
  <c r="L42"/>
  <c r="A43"/>
  <c r="B42"/>
  <c r="K42"/>
  <c r="G42"/>
  <c r="F42"/>
  <c r="E40" l="1"/>
  <c r="H40" s="1"/>
  <c r="C40" i="1" s="1"/>
  <c r="E41" i="2"/>
  <c r="H41" s="1"/>
  <c r="C41" i="1" s="1"/>
  <c r="A44" i="2"/>
  <c r="B43"/>
  <c r="L43"/>
  <c r="K43"/>
  <c r="F43"/>
  <c r="G43"/>
  <c r="C42"/>
  <c r="D42" l="1"/>
  <c r="L44"/>
  <c r="A45"/>
  <c r="B44"/>
  <c r="K44"/>
  <c r="G44"/>
  <c r="F44"/>
  <c r="C43"/>
  <c r="E42" l="1"/>
  <c r="H42" s="1"/>
  <c r="C42" i="1" s="1"/>
  <c r="D43" i="2"/>
  <c r="A46"/>
  <c r="B45"/>
  <c r="L45"/>
  <c r="K45"/>
  <c r="F45"/>
  <c r="G45"/>
  <c r="C44"/>
  <c r="D44" l="1"/>
  <c r="E44" s="1"/>
  <c r="H44" s="1"/>
  <c r="C44" i="1" s="1"/>
  <c r="L46" i="2"/>
  <c r="A47"/>
  <c r="B46"/>
  <c r="K46"/>
  <c r="G46"/>
  <c r="F46"/>
  <c r="C45"/>
  <c r="E43"/>
  <c r="H43" s="1"/>
  <c r="C43" i="1" s="1"/>
  <c r="D45" i="2" l="1"/>
  <c r="E45" s="1"/>
  <c r="H45" s="1"/>
  <c r="C45" i="1" s="1"/>
  <c r="A48" i="2"/>
  <c r="B47"/>
  <c r="C47" s="1"/>
  <c r="D47" s="1"/>
  <c r="L47"/>
  <c r="K47"/>
  <c r="F47"/>
  <c r="G47"/>
  <c r="C46"/>
  <c r="L48" l="1"/>
  <c r="A49"/>
  <c r="B48"/>
  <c r="K48"/>
  <c r="G48"/>
  <c r="F48"/>
  <c r="D46"/>
  <c r="E47" s="1"/>
  <c r="H47" s="1"/>
  <c r="C47" i="1" s="1"/>
  <c r="E46" i="2" l="1"/>
  <c r="H46" s="1"/>
  <c r="C46" i="1" s="1"/>
  <c r="B49" i="2"/>
  <c r="I43" s="1"/>
  <c r="L49"/>
  <c r="K49"/>
  <c r="F49"/>
  <c r="G49"/>
  <c r="C48"/>
  <c r="I45"/>
  <c r="C49" l="1"/>
  <c r="I44"/>
  <c r="D48"/>
  <c r="I48"/>
  <c r="I6"/>
  <c r="I4"/>
  <c r="I5"/>
  <c r="I2"/>
  <c r="I7"/>
  <c r="I8"/>
  <c r="I3"/>
  <c r="I11"/>
  <c r="I9"/>
  <c r="I10"/>
  <c r="I12"/>
  <c r="I14"/>
  <c r="I13"/>
  <c r="I18"/>
  <c r="I15"/>
  <c r="I19"/>
  <c r="I17"/>
  <c r="I16"/>
  <c r="I20"/>
  <c r="I22"/>
  <c r="I21"/>
  <c r="I25"/>
  <c r="I23"/>
  <c r="I24"/>
  <c r="I27"/>
  <c r="I29"/>
  <c r="I26"/>
  <c r="I31"/>
  <c r="I28"/>
  <c r="I30"/>
  <c r="I32"/>
  <c r="I34"/>
  <c r="I33"/>
  <c r="I35"/>
  <c r="I37"/>
  <c r="I36"/>
  <c r="I38"/>
  <c r="I39"/>
  <c r="I40"/>
  <c r="I42"/>
  <c r="I41"/>
  <c r="I46"/>
  <c r="I47"/>
  <c r="D49" l="1"/>
  <c r="P3" s="1"/>
  <c r="P6" s="1"/>
  <c r="I3" i="1" s="1"/>
  <c r="H4" s="1"/>
  <c r="I49" i="2"/>
  <c r="R3" s="1"/>
  <c r="R6" s="1"/>
  <c r="E48"/>
  <c r="H48" s="1"/>
  <c r="C48" i="1" s="1"/>
  <c r="E49" i="2"/>
  <c r="H49" s="1"/>
  <c r="C49" i="1" s="1"/>
  <c r="J48" i="2" l="1"/>
  <c r="M48" l="1"/>
  <c r="D48" i="1" s="1"/>
  <c r="J47" i="2"/>
  <c r="M47" l="1"/>
  <c r="D47" i="1" s="1"/>
  <c r="J46" i="2"/>
  <c r="J45" l="1"/>
  <c r="M46"/>
  <c r="D46" i="1" s="1"/>
  <c r="J44" i="2" l="1"/>
  <c r="M45"/>
  <c r="D45" i="1" s="1"/>
  <c r="J43" i="2" l="1"/>
  <c r="M44"/>
  <c r="D44" i="1" s="1"/>
  <c r="M43" i="2" l="1"/>
  <c r="D43" i="1" s="1"/>
  <c r="J42" i="2"/>
  <c r="M42" l="1"/>
  <c r="D42" i="1" s="1"/>
  <c r="J41" i="2"/>
  <c r="J40" l="1"/>
  <c r="M41"/>
  <c r="D41" i="1" s="1"/>
  <c r="J39" i="2" l="1"/>
  <c r="M40"/>
  <c r="D40" i="1" s="1"/>
  <c r="J38" i="2" l="1"/>
  <c r="M39"/>
  <c r="D39" i="1" s="1"/>
  <c r="J37" i="2" l="1"/>
  <c r="M38"/>
  <c r="D38" i="1" s="1"/>
  <c r="J36" i="2" l="1"/>
  <c r="M37"/>
  <c r="D37" i="1" s="1"/>
  <c r="J35" i="2" l="1"/>
  <c r="M36"/>
  <c r="D36" i="1" s="1"/>
  <c r="J34" i="2" l="1"/>
  <c r="M35"/>
  <c r="D35" i="1" s="1"/>
  <c r="J33" i="2" l="1"/>
  <c r="M34"/>
  <c r="D34" i="1" s="1"/>
  <c r="M33" i="2" l="1"/>
  <c r="D33" i="1" s="1"/>
  <c r="J32" i="2"/>
  <c r="J31" l="1"/>
  <c r="M32"/>
  <c r="D32" i="1" s="1"/>
  <c r="J30" i="2" l="1"/>
  <c r="M31"/>
  <c r="D31" i="1" s="1"/>
  <c r="J29" i="2" l="1"/>
  <c r="M30"/>
  <c r="D30" i="1" s="1"/>
  <c r="J28" i="2" l="1"/>
  <c r="M29"/>
  <c r="D29" i="1" s="1"/>
  <c r="J27" i="2" l="1"/>
  <c r="M28"/>
  <c r="D28" i="1" s="1"/>
  <c r="J26" i="2" l="1"/>
  <c r="M27"/>
  <c r="D27" i="1" s="1"/>
  <c r="J25" i="2" l="1"/>
  <c r="M26"/>
  <c r="D26" i="1" s="1"/>
  <c r="M25" i="2" l="1"/>
  <c r="D25" i="1" s="1"/>
  <c r="J24" i="2"/>
  <c r="J23" l="1"/>
  <c r="M24"/>
  <c r="D24" i="1" s="1"/>
  <c r="J22" i="2" l="1"/>
  <c r="M23"/>
  <c r="D23" i="1" s="1"/>
  <c r="J21" i="2" l="1"/>
  <c r="M22"/>
  <c r="D22" i="1" s="1"/>
  <c r="J20" i="2" l="1"/>
  <c r="M21"/>
  <c r="D21" i="1" s="1"/>
  <c r="J19" i="2" l="1"/>
  <c r="M20"/>
  <c r="D20" i="1" s="1"/>
  <c r="M19" i="2" l="1"/>
  <c r="D19" i="1" s="1"/>
  <c r="J18" i="2"/>
  <c r="J17" l="1"/>
  <c r="M18"/>
  <c r="D18" i="1" s="1"/>
  <c r="J16" i="2" l="1"/>
  <c r="M17"/>
  <c r="D17" i="1" s="1"/>
  <c r="J15" i="2" l="1"/>
  <c r="M16"/>
  <c r="D16" i="1" s="1"/>
  <c r="J14" i="2" l="1"/>
  <c r="M15"/>
  <c r="D15" i="1" s="1"/>
  <c r="J13" i="2" l="1"/>
  <c r="M14"/>
  <c r="D14" i="1" s="1"/>
  <c r="J12" i="2" l="1"/>
  <c r="M13"/>
  <c r="D13" i="1" s="1"/>
  <c r="J11" i="2" l="1"/>
  <c r="M12"/>
  <c r="D12" i="1" s="1"/>
  <c r="J10" i="2" l="1"/>
  <c r="M11"/>
  <c r="D11" i="1" s="1"/>
  <c r="J9" i="2" l="1"/>
  <c r="M10"/>
  <c r="D10" i="1" s="1"/>
  <c r="J8" i="2" l="1"/>
  <c r="M9"/>
  <c r="D9" i="1" s="1"/>
  <c r="J7" i="2" l="1"/>
  <c r="M8"/>
  <c r="D8" i="1" s="1"/>
  <c r="J6" i="2" l="1"/>
  <c r="M7"/>
  <c r="D7" i="1" s="1"/>
  <c r="J5" i="2" l="1"/>
  <c r="M6"/>
  <c r="D6" i="1" s="1"/>
  <c r="J4" i="2" l="1"/>
  <c r="M5"/>
  <c r="D5" i="1" s="1"/>
  <c r="J3" i="2" l="1"/>
  <c r="M4"/>
  <c r="D4" i="1" s="1"/>
  <c r="J2" i="2" l="1"/>
  <c r="M2" s="1"/>
  <c r="D2" i="1" s="1"/>
  <c r="M3" i="2"/>
  <c r="D3" i="1" s="1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6"/>
            <color indexed="8"/>
            <rFont val="Calibri"/>
            <family val="2"/>
            <charset val="162"/>
          </rPr>
          <t xml:space="preserve">PLEASE: 
- Copy your data B2:.... and year A2: ..... 
- IF your data is less year please delete other more rows. 
- IF your data is more please copy C and D rows more
- FOR GRAPHICS: Click line and prepare depend on your rows or right click graphics set data
Hüseyin Toros (toros at itu.edu.tr, tel: 0090 555 591 92 63)
http://web.itu.edu.tr/toros
</t>
        </r>
      </text>
    </comment>
  </commentList>
</comments>
</file>

<file path=xl/sharedStrings.xml><?xml version="1.0" encoding="utf-8"?>
<sst xmlns="http://schemas.openxmlformats.org/spreadsheetml/2006/main" count="44" uniqueCount="32">
  <si>
    <t>veri</t>
  </si>
  <si>
    <t>n</t>
  </si>
  <si>
    <t>I</t>
  </si>
  <si>
    <t>yt</t>
  </si>
  <si>
    <t>nt</t>
  </si>
  <si>
    <t>ti</t>
  </si>
  <si>
    <t>E(ti)</t>
  </si>
  <si>
    <t>Var (t)</t>
  </si>
  <si>
    <t>u(ti)</t>
  </si>
  <si>
    <t>u'(ti)</t>
  </si>
  <si>
    <t>%95 artış</t>
  </si>
  <si>
    <t>%95 Azalış</t>
  </si>
  <si>
    <t>E(t)</t>
  </si>
  <si>
    <t>var(t)</t>
  </si>
  <si>
    <t>u</t>
  </si>
  <si>
    <t>t</t>
  </si>
  <si>
    <t>u(t)</t>
  </si>
  <si>
    <t>u'(t)</t>
  </si>
  <si>
    <t>acik</t>
  </si>
  <si>
    <t>Yillar</t>
  </si>
  <si>
    <t>Mann-Kendall rank correlation statistics</t>
  </si>
  <si>
    <r>
      <t xml:space="preserve">The non-parametric MK statistical test has been used to assess the significance of trend in both precipitation time series.  MK tests are non-parametric tests for the detection of trend in a time series. These tests are widely used in environmental science, because they are simple, robust and can cope with missing values and values below a detection limit. MK rank correlation statistics For each element </t>
    </r>
    <r>
      <rPr>
        <i/>
        <sz val="12"/>
        <color indexed="8"/>
        <rFont val="Times New Roman"/>
        <family val="1"/>
        <charset val="162"/>
      </rPr>
      <t>x</t>
    </r>
    <r>
      <rPr>
        <i/>
        <vertAlign val="subscript"/>
        <sz val="12"/>
        <color indexed="8"/>
        <rFont val="Times New Roman"/>
        <family val="1"/>
        <charset val="162"/>
      </rPr>
      <t>i</t>
    </r>
    <r>
      <rPr>
        <sz val="12"/>
        <color indexed="8"/>
        <rFont val="Times New Roman"/>
        <family val="1"/>
        <charset val="162"/>
      </rPr>
      <t xml:space="preserve"> the number of </t>
    </r>
    <r>
      <rPr>
        <i/>
        <sz val="12"/>
        <color indexed="8"/>
        <rFont val="Times New Roman"/>
        <family val="1"/>
        <charset val="162"/>
      </rPr>
      <t>n</t>
    </r>
    <r>
      <rPr>
        <i/>
        <vertAlign val="subscript"/>
        <sz val="12"/>
        <color indexed="8"/>
        <rFont val="Times New Roman"/>
        <family val="1"/>
        <charset val="162"/>
      </rPr>
      <t>i</t>
    </r>
    <r>
      <rPr>
        <sz val="12"/>
        <color indexed="8"/>
        <rFont val="Times New Roman"/>
        <family val="1"/>
        <charset val="162"/>
      </rPr>
      <t xml:space="preserve"> elements </t>
    </r>
    <r>
      <rPr>
        <i/>
        <sz val="12"/>
        <color indexed="8"/>
        <rFont val="Times New Roman"/>
        <family val="1"/>
        <charset val="162"/>
      </rPr>
      <t>x</t>
    </r>
    <r>
      <rPr>
        <i/>
        <vertAlign val="subscript"/>
        <sz val="12"/>
        <color indexed="8"/>
        <rFont val="Times New Roman"/>
        <family val="1"/>
        <charset val="162"/>
      </rPr>
      <t>j</t>
    </r>
    <r>
      <rPr>
        <sz val="12"/>
        <color indexed="8"/>
        <rFont val="Times New Roman"/>
        <family val="1"/>
        <charset val="162"/>
      </rPr>
      <t xml:space="preserve"> preceding it (</t>
    </r>
    <r>
      <rPr>
        <i/>
        <sz val="12"/>
        <color indexed="8"/>
        <rFont val="Times New Roman"/>
        <family val="1"/>
        <charset val="162"/>
      </rPr>
      <t>i</t>
    </r>
    <r>
      <rPr>
        <sz val="12"/>
        <color indexed="8"/>
        <rFont val="Times New Roman"/>
        <family val="1"/>
        <charset val="162"/>
      </rPr>
      <t xml:space="preserve"> &gt; </t>
    </r>
    <r>
      <rPr>
        <i/>
        <sz val="12"/>
        <color indexed="8"/>
        <rFont val="Times New Roman"/>
        <family val="1"/>
        <charset val="162"/>
      </rPr>
      <t>j</t>
    </r>
    <r>
      <rPr>
        <sz val="12"/>
        <color indexed="8"/>
        <rFont val="Times New Roman"/>
        <family val="1"/>
        <charset val="162"/>
      </rPr>
      <t>) is calculated so that rank(x</t>
    </r>
    <r>
      <rPr>
        <vertAlign val="subscript"/>
        <sz val="12"/>
        <color indexed="8"/>
        <rFont val="Times New Roman"/>
        <family val="1"/>
        <charset val="162"/>
      </rPr>
      <t>i</t>
    </r>
    <r>
      <rPr>
        <sz val="12"/>
        <color indexed="8"/>
        <rFont val="Times New Roman"/>
        <family val="1"/>
        <charset val="162"/>
      </rPr>
      <t>)  &gt; rank(x</t>
    </r>
    <r>
      <rPr>
        <vertAlign val="subscript"/>
        <sz val="12"/>
        <color indexed="8"/>
        <rFont val="Times New Roman"/>
        <family val="1"/>
        <charset val="162"/>
      </rPr>
      <t>j</t>
    </r>
    <r>
      <rPr>
        <sz val="12"/>
        <color indexed="8"/>
        <rFont val="Times New Roman"/>
        <family val="1"/>
        <charset val="162"/>
      </rPr>
      <t>). The test statistic is calculated:</t>
    </r>
  </si>
  <si>
    <r>
      <t xml:space="preserve">The distribution function of </t>
    </r>
    <r>
      <rPr>
        <i/>
        <sz val="12"/>
        <color indexed="8"/>
        <rFont val="Times New Roman"/>
        <family val="1"/>
        <charset val="162"/>
      </rPr>
      <t>t</t>
    </r>
    <r>
      <rPr>
        <sz val="12"/>
        <color indexed="8"/>
        <rFont val="Times New Roman"/>
        <family val="1"/>
        <charset val="162"/>
      </rPr>
      <t xml:space="preserve"> is assumed to be asymptotically Gaussian with: </t>
    </r>
  </si>
  <si>
    <t>and</t>
  </si>
  <si>
    <r>
      <t xml:space="preserve">Two-sided.  </t>
    </r>
    <r>
      <rPr>
        <i/>
        <sz val="12"/>
        <color indexed="8"/>
        <rFont val="Times New Roman"/>
        <family val="1"/>
        <charset val="162"/>
      </rPr>
      <t>H</t>
    </r>
    <r>
      <rPr>
        <vertAlign val="subscript"/>
        <sz val="12"/>
        <color indexed="8"/>
        <rFont val="Times New Roman"/>
        <family val="1"/>
        <charset val="162"/>
      </rPr>
      <t>0</t>
    </r>
    <r>
      <rPr>
        <sz val="12"/>
        <color indexed="8"/>
        <rFont val="Times New Roman"/>
        <family val="1"/>
        <charset val="162"/>
      </rPr>
      <t xml:space="preserve"> is rejected for high values of |</t>
    </r>
    <r>
      <rPr>
        <i/>
        <sz val="12"/>
        <color indexed="8"/>
        <rFont val="Times New Roman"/>
        <family val="1"/>
        <charset val="162"/>
      </rPr>
      <t>u</t>
    </r>
    <r>
      <rPr>
        <sz val="12"/>
        <color indexed="8"/>
        <rFont val="Times New Roman"/>
        <family val="1"/>
        <charset val="162"/>
      </rPr>
      <t>(</t>
    </r>
    <r>
      <rPr>
        <i/>
        <sz val="12"/>
        <color indexed="8"/>
        <rFont val="Times New Roman"/>
        <family val="1"/>
        <charset val="162"/>
      </rPr>
      <t>t</t>
    </r>
    <r>
      <rPr>
        <sz val="12"/>
        <color indexed="8"/>
        <rFont val="Times New Roman"/>
        <family val="1"/>
        <charset val="162"/>
      </rPr>
      <t xml:space="preserve">)|: </t>
    </r>
  </si>
  <si>
    <t xml:space="preserve">Climate change can be detected by the Kendall coefficient t (Mann test) and when a time series shows a significant trend, the period from which the trend is demonstrated can be obtained effectively by this test, (Sneyers, 1990). </t>
  </si>
  <si>
    <t>For More information;</t>
  </si>
  <si>
    <t>Toros H, 2012. Spatio-temporal variation of daily extreme temperatures over Turkey. International Journal of Climatology, 32(7),1047-1055.</t>
  </si>
  <si>
    <t>Average</t>
  </si>
  <si>
    <t>Trend</t>
  </si>
  <si>
    <t>PLEASE ONLY MODIFY TREND PAGE</t>
  </si>
  <si>
    <t>Toros H, 2012. Spatio-temporal precipitation change assessments over Turkey. International Journal of Climatology, 32(9),1310-1325, DOI: 10.1002/joc.2353.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</si>
</sst>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indexed="8"/>
      <name val="Calibri"/>
      <family val="2"/>
    </font>
    <font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  <charset val="162"/>
    </font>
    <font>
      <sz val="8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8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2"/>
      <color indexed="8"/>
      <name val="Times New Roman"/>
      <family val="1"/>
      <charset val="162"/>
    </font>
    <font>
      <i/>
      <sz val="12"/>
      <color indexed="8"/>
      <name val="Times New Roman"/>
      <family val="1"/>
      <charset val="162"/>
    </font>
    <font>
      <i/>
      <vertAlign val="subscript"/>
      <sz val="12"/>
      <color indexed="8"/>
      <name val="Times New Roman"/>
      <family val="1"/>
      <charset val="162"/>
    </font>
    <font>
      <vertAlign val="subscript"/>
      <sz val="12"/>
      <color indexed="8"/>
      <name val="Times New Roman"/>
      <family val="1"/>
      <charset val="162"/>
    </font>
    <font>
      <sz val="16"/>
      <color indexed="8"/>
      <name val="Calibri"/>
      <family val="2"/>
      <charset val="162"/>
    </font>
    <font>
      <sz val="11"/>
      <color rgb="FFFF000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6" borderId="5" applyNumberFormat="0" applyAlignment="0" applyProtection="0"/>
    <xf numFmtId="0" fontId="9" fillId="7" borderId="6" applyNumberFormat="0" applyAlignment="0" applyProtection="0"/>
    <xf numFmtId="0" fontId="10" fillId="16" borderId="6" applyNumberFormat="0" applyAlignment="0" applyProtection="0"/>
    <xf numFmtId="0" fontId="11" fillId="17" borderId="7" applyNumberFormat="0" applyAlignment="0" applyProtection="0"/>
    <xf numFmtId="0" fontId="12" fillId="4" borderId="0" applyNumberFormat="0" applyBorder="0" applyAlignment="0" applyProtection="0"/>
    <xf numFmtId="0" fontId="13" fillId="3" borderId="0" applyNumberFormat="0" applyBorder="0" applyAlignment="0" applyProtection="0"/>
    <xf numFmtId="0" fontId="17" fillId="18" borderId="8" applyNumberFormat="0" applyAlignment="0" applyProtection="0"/>
    <xf numFmtId="0" fontId="14" fillId="19" borderId="0" applyNumberFormat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3" borderId="0" applyNumberFormat="0" applyBorder="0" applyAlignment="0" applyProtection="0"/>
  </cellStyleXfs>
  <cellXfs count="21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0" borderId="10" xfId="0" applyBorder="1"/>
    <xf numFmtId="164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8" fillId="0" borderId="0" xfId="0" applyFont="1"/>
    <xf numFmtId="0" fontId="0" fillId="24" borderId="0" xfId="0" applyFill="1"/>
    <xf numFmtId="2" fontId="0" fillId="0" borderId="0" xfId="0" applyNumberFormat="1"/>
    <xf numFmtId="0" fontId="17" fillId="0" borderId="0" xfId="0" applyNumberFormat="1" applyFont="1"/>
    <xf numFmtId="0" fontId="17" fillId="0" borderId="0" xfId="0" applyFont="1"/>
    <xf numFmtId="0" fontId="21" fillId="0" borderId="0" xfId="0" applyFont="1"/>
    <xf numFmtId="0" fontId="22" fillId="0" borderId="0" xfId="0" applyFont="1"/>
    <xf numFmtId="0" fontId="20" fillId="0" borderId="0" xfId="0" applyFont="1"/>
    <xf numFmtId="0" fontId="23" fillId="0" borderId="0" xfId="0" applyFont="1"/>
    <xf numFmtId="0" fontId="23" fillId="0" borderId="0" xfId="0" applyFont="1" applyAlignment="1">
      <alignment wrapText="1"/>
    </xf>
    <xf numFmtId="2" fontId="0" fillId="24" borderId="0" xfId="0" applyNumberFormat="1" applyFill="1"/>
    <xf numFmtId="0" fontId="23" fillId="0" borderId="0" xfId="0" applyFont="1" applyAlignment="1">
      <alignment horizontal="justify"/>
    </xf>
    <xf numFmtId="0" fontId="23" fillId="0" borderId="0" xfId="0" applyFont="1" applyAlignment="1">
      <alignment horizontal="right"/>
    </xf>
    <xf numFmtId="0" fontId="0" fillId="0" borderId="0" xfId="0" applyAlignment="1"/>
    <xf numFmtId="0" fontId="28" fillId="0" borderId="0" xfId="0" applyFont="1"/>
  </cellXfs>
  <cellStyles count="42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>
        <c:manualLayout>
          <c:layoutTarget val="inner"/>
          <c:xMode val="edge"/>
          <c:yMode val="edge"/>
          <c:x val="7.7083333333333351E-2"/>
          <c:y val="8.0508474576271222E-2"/>
          <c:w val="0.91666666666666652"/>
          <c:h val="0.70762711864406791"/>
        </c:manualLayout>
      </c:layout>
      <c:lineChart>
        <c:grouping val="standard"/>
        <c:ser>
          <c:idx val="0"/>
          <c:order val="0"/>
          <c:tx>
            <c:strRef>
              <c:f>trend!$C$1</c:f>
              <c:strCache>
                <c:ptCount val="1"/>
                <c:pt idx="0">
                  <c:v>u(ti)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trend!$A$2:$A$49</c:f>
              <c:numCache>
                <c:formatCode>General</c:formatCode>
                <c:ptCount val="48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</c:numCache>
            </c:numRef>
          </c:cat>
          <c:val>
            <c:numRef>
              <c:f>trend!$C$2:$C$49</c:f>
              <c:numCache>
                <c:formatCode>0.00</c:formatCode>
                <c:ptCount val="48"/>
                <c:pt idx="0">
                  <c:v>0</c:v>
                </c:pt>
                <c:pt idx="1">
                  <c:v>1</c:v>
                </c:pt>
                <c:pt idx="2">
                  <c:v>0.5222329678670935</c:v>
                </c:pt>
                <c:pt idx="3">
                  <c:v>-0.67936622048675743</c:v>
                </c:pt>
                <c:pt idx="4">
                  <c:v>0.4898979485566356</c:v>
                </c:pt>
                <c:pt idx="5">
                  <c:v>1.315071011278814</c:v>
                </c:pt>
                <c:pt idx="6">
                  <c:v>0.75093926148263823</c:v>
                </c:pt>
                <c:pt idx="7">
                  <c:v>0.74230748895809018</c:v>
                </c:pt>
                <c:pt idx="8">
                  <c:v>1.4596008983995234</c:v>
                </c:pt>
                <c:pt idx="9">
                  <c:v>0.98386991009990743</c:v>
                </c:pt>
                <c:pt idx="10">
                  <c:v>0.8563488385776753</c:v>
                </c:pt>
                <c:pt idx="11">
                  <c:v>0</c:v>
                </c:pt>
                <c:pt idx="12">
                  <c:v>-0.61008887608656304</c:v>
                </c:pt>
                <c:pt idx="13">
                  <c:v>-0.49270401130622304</c:v>
                </c:pt>
                <c:pt idx="14">
                  <c:v>-0.24743582965269675</c:v>
                </c:pt>
                <c:pt idx="15">
                  <c:v>-0.2701351013344489</c:v>
                </c:pt>
                <c:pt idx="16">
                  <c:v>-0.82385255457163464</c:v>
                </c:pt>
                <c:pt idx="17">
                  <c:v>-0.41665471049321362</c:v>
                </c:pt>
                <c:pt idx="18">
                  <c:v>-3.498557142706598E-2</c:v>
                </c:pt>
                <c:pt idx="19">
                  <c:v>-6.488856845230502E-2</c:v>
                </c:pt>
                <c:pt idx="20">
                  <c:v>0.54354459751089668</c:v>
                </c:pt>
                <c:pt idx="21">
                  <c:v>0.19738550848793068</c:v>
                </c:pt>
                <c:pt idx="22">
                  <c:v>7.9231369154978748E-2</c:v>
                </c:pt>
                <c:pt idx="23">
                  <c:v>0</c:v>
                </c:pt>
                <c:pt idx="24">
                  <c:v>-0.37367949319753108</c:v>
                </c:pt>
                <c:pt idx="25">
                  <c:v>-0.55103876877798375</c:v>
                </c:pt>
                <c:pt idx="26">
                  <c:v>-0.89641712833392895</c:v>
                </c:pt>
                <c:pt idx="27">
                  <c:v>-0.71123470172423964</c:v>
                </c:pt>
                <c:pt idx="28">
                  <c:v>-1.2005159575746063</c:v>
                </c:pt>
                <c:pt idx="29">
                  <c:v>-1.6235338213186437</c:v>
                </c:pt>
                <c:pt idx="30">
                  <c:v>-1.8866022832734961</c:v>
                </c:pt>
                <c:pt idx="31">
                  <c:v>-2.3027363440929864</c:v>
                </c:pt>
                <c:pt idx="32">
                  <c:v>-2.4171283795183456</c:v>
                </c:pt>
                <c:pt idx="33">
                  <c:v>-2.1791931685199741</c:v>
                </c:pt>
                <c:pt idx="34">
                  <c:v>-2.0308047831406375</c:v>
                </c:pt>
                <c:pt idx="35">
                  <c:v>-1.7162326606420661</c:v>
                </c:pt>
                <c:pt idx="36">
                  <c:v>-1.4648346928531721</c:v>
                </c:pt>
                <c:pt idx="37">
                  <c:v>-1.0434680961931879</c:v>
                </c:pt>
                <c:pt idx="38">
                  <c:v>-1.149202890930364</c:v>
                </c:pt>
                <c:pt idx="39">
                  <c:v>-1.4680303546493667</c:v>
                </c:pt>
                <c:pt idx="40">
                  <c:v>-1.1681215646958518</c:v>
                </c:pt>
                <c:pt idx="41">
                  <c:v>-0.96452765064054746</c:v>
                </c:pt>
                <c:pt idx="42">
                  <c:v>-0.70118317422575982</c:v>
                </c:pt>
                <c:pt idx="43">
                  <c:v>-0.82936950849860935</c:v>
                </c:pt>
                <c:pt idx="44">
                  <c:v>-0.74345630182766809</c:v>
                </c:pt>
                <c:pt idx="45">
                  <c:v>-0.82372920748345313</c:v>
                </c:pt>
                <c:pt idx="46">
                  <c:v>-0.99957942547662448</c:v>
                </c:pt>
                <c:pt idx="47">
                  <c:v>-1.3865342960483851</c:v>
                </c:pt>
              </c:numCache>
            </c:numRef>
          </c:val>
        </c:ser>
        <c:ser>
          <c:idx val="1"/>
          <c:order val="1"/>
          <c:tx>
            <c:strRef>
              <c:f>trend!$D$1</c:f>
              <c:strCache>
                <c:ptCount val="1"/>
                <c:pt idx="0">
                  <c:v>u'(ti)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trend!$A$2:$A$49</c:f>
              <c:numCache>
                <c:formatCode>General</c:formatCode>
                <c:ptCount val="48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</c:numCache>
            </c:numRef>
          </c:cat>
          <c:val>
            <c:numRef>
              <c:f>trend!$D$2:$D$49</c:f>
              <c:numCache>
                <c:formatCode>0.00</c:formatCode>
                <c:ptCount val="48"/>
                <c:pt idx="0">
                  <c:v>-1.3865342960483851</c:v>
                </c:pt>
                <c:pt idx="1">
                  <c:v>-1.6048293528294431</c:v>
                </c:pt>
                <c:pt idx="2">
                  <c:v>-1.3160731016114942</c:v>
                </c:pt>
                <c:pt idx="3">
                  <c:v>-1.3890894060464325</c:v>
                </c:pt>
                <c:pt idx="4">
                  <c:v>-1.6991960661922729</c:v>
                </c:pt>
                <c:pt idx="5">
                  <c:v>-1.3709700869190229</c:v>
                </c:pt>
                <c:pt idx="6">
                  <c:v>-1.007877207972707</c:v>
                </c:pt>
                <c:pt idx="7">
                  <c:v>-1.1456576884517009</c:v>
                </c:pt>
                <c:pt idx="8">
                  <c:v>-0.83887448837106671</c:v>
                </c:pt>
                <c:pt idx="9">
                  <c:v>-0.42339053876381827</c:v>
                </c:pt>
                <c:pt idx="10">
                  <c:v>-0.46516047661624044</c:v>
                </c:pt>
                <c:pt idx="11">
                  <c:v>-0.20926209897902459</c:v>
                </c:pt>
                <c:pt idx="12">
                  <c:v>-0.59931934181151514</c:v>
                </c:pt>
                <c:pt idx="13">
                  <c:v>-0.95149594734561338</c:v>
                </c:pt>
                <c:pt idx="14">
                  <c:v>-0.8153443827795821</c:v>
                </c:pt>
                <c:pt idx="15">
                  <c:v>-0.52681003143348559</c:v>
                </c:pt>
                <c:pt idx="16">
                  <c:v>-0.45406068756763113</c:v>
                </c:pt>
                <c:pt idx="17">
                  <c:v>-0.83282443135496675</c:v>
                </c:pt>
                <c:pt idx="18">
                  <c:v>-0.44602577508753943</c:v>
                </c:pt>
                <c:pt idx="19">
                  <c:v>0</c:v>
                </c:pt>
                <c:pt idx="20">
                  <c:v>0.15805215593871991</c:v>
                </c:pt>
                <c:pt idx="21">
                  <c:v>0.72964184864389559</c:v>
                </c:pt>
                <c:pt idx="22">
                  <c:v>0.63920497178246116</c:v>
                </c:pt>
                <c:pt idx="23">
                  <c:v>0.74735898639506215</c:v>
                </c:pt>
                <c:pt idx="24">
                  <c:v>0.89295850825048528</c:v>
                </c:pt>
                <c:pt idx="25">
                  <c:v>0.76590323516479464</c:v>
                </c:pt>
                <c:pt idx="26">
                  <c:v>0.87413582330369299</c:v>
                </c:pt>
                <c:pt idx="27">
                  <c:v>0.66433228584665138</c:v>
                </c:pt>
                <c:pt idx="28">
                  <c:v>0.97332852678457527</c:v>
                </c:pt>
                <c:pt idx="29">
                  <c:v>0.52478357140598964</c:v>
                </c:pt>
                <c:pt idx="30">
                  <c:v>3.7877700953928513E-2</c:v>
                </c:pt>
                <c:pt idx="31">
                  <c:v>-0.41192627728581732</c:v>
                </c:pt>
                <c:pt idx="32">
                  <c:v>-1.0805404053377956</c:v>
                </c:pt>
                <c:pt idx="33">
                  <c:v>-1.7320508075688772</c:v>
                </c:pt>
                <c:pt idx="34">
                  <c:v>-1.8065813747894846</c:v>
                </c:pt>
                <c:pt idx="35">
                  <c:v>-2.0743021786943143</c:v>
                </c:pt>
                <c:pt idx="36">
                  <c:v>-1.9200313477064765</c:v>
                </c:pt>
                <c:pt idx="37">
                  <c:v>-1.9462473604038073</c:v>
                </c:pt>
                <c:pt idx="38">
                  <c:v>-1.3416407864998738</c:v>
                </c:pt>
                <c:pt idx="39">
                  <c:v>-1.6681153124565982</c:v>
                </c:pt>
                <c:pt idx="40">
                  <c:v>-2.7217941261796641</c:v>
                </c:pt>
                <c:pt idx="41">
                  <c:v>-2.2528177844479149</c:v>
                </c:pt>
                <c:pt idx="42">
                  <c:v>-2.0665401605809937</c:v>
                </c:pt>
                <c:pt idx="43">
                  <c:v>-1.4696938456699067</c:v>
                </c:pt>
                <c:pt idx="44">
                  <c:v>-2.0380986614602725</c:v>
                </c:pt>
                <c:pt idx="45">
                  <c:v>-1.5666989036012806</c:v>
                </c:pt>
                <c:pt idx="46">
                  <c:v>-1</c:v>
                </c:pt>
                <c:pt idx="47">
                  <c:v>0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numRef>
              <c:f>trend!$A$2:$A$49</c:f>
              <c:numCache>
                <c:formatCode>General</c:formatCode>
                <c:ptCount val="48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</c:numCache>
            </c:numRef>
          </c:cat>
          <c:val>
            <c:numRef>
              <c:f>trend!$E$2:$E$49</c:f>
            </c:numRef>
          </c:val>
        </c:ser>
        <c:ser>
          <c:idx val="3"/>
          <c:order val="3"/>
          <c:spPr>
            <a:ln w="1270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numRef>
              <c:f>trend!$A$2:$A$49</c:f>
              <c:numCache>
                <c:formatCode>General</c:formatCode>
                <c:ptCount val="48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</c:numCache>
            </c:numRef>
          </c:cat>
          <c:val>
            <c:numRef>
              <c:f>trend!$F$2:$F$49</c:f>
            </c:numRef>
          </c:val>
        </c:ser>
        <c:marker val="1"/>
        <c:axId val="124145664"/>
        <c:axId val="124147200"/>
      </c:lineChart>
      <c:catAx>
        <c:axId val="124145664"/>
        <c:scaling>
          <c:orientation val="minMax"/>
        </c:scaling>
        <c:axPos val="b"/>
        <c:numFmt formatCode="0" sourceLinked="0"/>
        <c:tickLblPos val="nextTo"/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24147200"/>
        <c:crossesAt val="-5"/>
        <c:auto val="1"/>
        <c:lblAlgn val="ctr"/>
        <c:lblOffset val="100"/>
        <c:tickLblSkip val="3"/>
      </c:catAx>
      <c:valAx>
        <c:axId val="124147200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0" sourceLinked="0"/>
        <c:maj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24145664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458333333333333"/>
          <c:y val="3.3898305084745776E-2"/>
          <c:w val="0.3312500000000001"/>
          <c:h val="8.4745762711864445E-2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tr-TR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 horizontalDpi="200" verticalDpi="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autoTitleDeleted val="1"/>
    <c:plotArea>
      <c:layout>
        <c:manualLayout>
          <c:layoutTarget val="inner"/>
          <c:xMode val="edge"/>
          <c:yMode val="edge"/>
          <c:x val="0.10625000000000001"/>
          <c:y val="4.6632124352331626E-2"/>
          <c:w val="0.88541666666666641"/>
          <c:h val="0.69948186528497414"/>
        </c:manualLayout>
      </c:layout>
      <c:lineChart>
        <c:grouping val="standard"/>
        <c:ser>
          <c:idx val="0"/>
          <c:order val="0"/>
          <c:tx>
            <c:strRef>
              <c:f>trend!$B$1</c:f>
              <c:strCache>
                <c:ptCount val="1"/>
                <c:pt idx="0">
                  <c:v>veri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ysDash"/>
              </a:ln>
            </c:spPr>
            <c:trendlineType val="linear"/>
            <c:dispRSqr val="1"/>
            <c:dispEq val="1"/>
            <c:trendlineLbl>
              <c:layout>
                <c:manualLayout>
                  <c:x val="5.3871391076115499E-4"/>
                  <c:y val="0.1624957502073899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</c:trendlineLbl>
          </c:trendline>
          <c:cat>
            <c:numRef>
              <c:f>trend!$A$2:$A$49</c:f>
              <c:numCache>
                <c:formatCode>General</c:formatCode>
                <c:ptCount val="48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</c:numCache>
            </c:numRef>
          </c:cat>
          <c:val>
            <c:numRef>
              <c:f>trend!$B$2:$B$49</c:f>
              <c:numCache>
                <c:formatCode>0.0</c:formatCode>
                <c:ptCount val="48"/>
                <c:pt idx="0">
                  <c:v>-450.62212</c:v>
                </c:pt>
                <c:pt idx="1">
                  <c:v>1184.98001</c:v>
                </c:pt>
                <c:pt idx="2">
                  <c:v>-85.791619999999995</c:v>
                </c:pt>
                <c:pt idx="3">
                  <c:v>-712.54678999999999</c:v>
                </c:pt>
                <c:pt idx="4">
                  <c:v>1284.3657499999999</c:v>
                </c:pt>
                <c:pt idx="5">
                  <c:v>1447.8814500000001</c:v>
                </c:pt>
                <c:pt idx="6">
                  <c:v>-261.39319999999998</c:v>
                </c:pt>
                <c:pt idx="7">
                  <c:v>946.02543000000003</c:v>
                </c:pt>
                <c:pt idx="8">
                  <c:v>1613.79233</c:v>
                </c:pt>
                <c:pt idx="9">
                  <c:v>-182.24287000000001</c:v>
                </c:pt>
                <c:pt idx="10">
                  <c:v>357.47447</c:v>
                </c:pt>
                <c:pt idx="11">
                  <c:v>-1161.2998500000001</c:v>
                </c:pt>
                <c:pt idx="12">
                  <c:v>-863.27882999999997</c:v>
                </c:pt>
                <c:pt idx="13">
                  <c:v>222.2431</c:v>
                </c:pt>
                <c:pt idx="14">
                  <c:v>527.71069</c:v>
                </c:pt>
                <c:pt idx="15">
                  <c:v>101.26383</c:v>
                </c:pt>
                <c:pt idx="16">
                  <c:v>-885.73496</c:v>
                </c:pt>
                <c:pt idx="17">
                  <c:v>1027.6637499999999</c:v>
                </c:pt>
                <c:pt idx="18">
                  <c:v>1077.78783</c:v>
                </c:pt>
                <c:pt idx="19">
                  <c:v>114.78973000000001</c:v>
                </c:pt>
                <c:pt idx="20">
                  <c:v>1905.6453799999999</c:v>
                </c:pt>
                <c:pt idx="21">
                  <c:v>-371.64361000000002</c:v>
                </c:pt>
                <c:pt idx="22">
                  <c:v>-80.754459999999995</c:v>
                </c:pt>
                <c:pt idx="23">
                  <c:v>11.214829999999999</c:v>
                </c:pt>
                <c:pt idx="24">
                  <c:v>-520.27608999999995</c:v>
                </c:pt>
                <c:pt idx="25">
                  <c:v>-235.84656000000001</c:v>
                </c:pt>
                <c:pt idx="26">
                  <c:v>-636.00756999999999</c:v>
                </c:pt>
                <c:pt idx="27">
                  <c:v>236.08919</c:v>
                </c:pt>
                <c:pt idx="28">
                  <c:v>-1404.0287800000001</c:v>
                </c:pt>
                <c:pt idx="29">
                  <c:v>-1355.3932500000001</c:v>
                </c:pt>
                <c:pt idx="30">
                  <c:v>-829.78574000000003</c:v>
                </c:pt>
                <c:pt idx="31">
                  <c:v>-1691.7127800000001</c:v>
                </c:pt>
                <c:pt idx="32">
                  <c:v>-532.07419000000004</c:v>
                </c:pt>
                <c:pt idx="33">
                  <c:v>212.63683</c:v>
                </c:pt>
                <c:pt idx="34">
                  <c:v>73.679720000000003</c:v>
                </c:pt>
                <c:pt idx="35">
                  <c:v>397.85131000000001</c:v>
                </c:pt>
                <c:pt idx="36">
                  <c:v>266.06682000000001</c:v>
                </c:pt>
                <c:pt idx="37">
                  <c:v>1253.7592299999999</c:v>
                </c:pt>
                <c:pt idx="38">
                  <c:v>-297.50767000000002</c:v>
                </c:pt>
                <c:pt idx="39">
                  <c:v>-979.14306999999997</c:v>
                </c:pt>
                <c:pt idx="40">
                  <c:v>904.32483999999999</c:v>
                </c:pt>
                <c:pt idx="41">
                  <c:v>337.06121000000002</c:v>
                </c:pt>
                <c:pt idx="42">
                  <c:v>553.58689000000004</c:v>
                </c:pt>
                <c:pt idx="43">
                  <c:v>-309.92856</c:v>
                </c:pt>
                <c:pt idx="44">
                  <c:v>199.53919999999999</c:v>
                </c:pt>
                <c:pt idx="45">
                  <c:v>-241.22211999999999</c:v>
                </c:pt>
                <c:pt idx="46">
                  <c:v>-466.79192</c:v>
                </c:pt>
                <c:pt idx="47">
                  <c:v>-1702.4076600000001</c:v>
                </c:pt>
              </c:numCache>
            </c:numRef>
          </c:val>
        </c:ser>
        <c:marker val="1"/>
        <c:axId val="124181120"/>
        <c:axId val="124182912"/>
      </c:lineChart>
      <c:catAx>
        <c:axId val="12418112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24182912"/>
        <c:crossesAt val="-2000"/>
        <c:auto val="1"/>
        <c:lblAlgn val="ctr"/>
        <c:lblOffset val="100"/>
      </c:catAx>
      <c:valAx>
        <c:axId val="124182912"/>
        <c:scaling>
          <c:orientation val="minMax"/>
        </c:scaling>
        <c:axPos val="l"/>
        <c:numFmt formatCode="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24181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wmf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4" Type="http://schemas.openxmlformats.org/officeDocument/2006/relationships/image" Target="../media/image7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9525</xdr:rowOff>
    </xdr:from>
    <xdr:to>
      <xdr:col>9</xdr:col>
      <xdr:colOff>203542</xdr:colOff>
      <xdr:row>10</xdr:row>
      <xdr:rowOff>127571</xdr:rowOff>
    </xdr:to>
    <xdr:pic>
      <xdr:nvPicPr>
        <xdr:cNvPr id="4" name="3 Resim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00025"/>
          <a:ext cx="5413717" cy="3651821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11</xdr:row>
      <xdr:rowOff>38100</xdr:rowOff>
    </xdr:from>
    <xdr:to>
      <xdr:col>9</xdr:col>
      <xdr:colOff>146392</xdr:colOff>
      <xdr:row>33</xdr:row>
      <xdr:rowOff>33160</xdr:rowOff>
    </xdr:to>
    <xdr:pic>
      <xdr:nvPicPr>
        <xdr:cNvPr id="5" name="4 Resim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9075" y="3952875"/>
          <a:ext cx="5413717" cy="4548010"/>
        </a:xfrm>
        <a:prstGeom prst="rect">
          <a:avLst/>
        </a:prstGeom>
      </xdr:spPr>
    </xdr:pic>
    <xdr:clientData/>
  </xdr:twoCellAnchor>
  <xdr:twoCellAnchor editAs="oneCell">
    <xdr:from>
      <xdr:col>9</xdr:col>
      <xdr:colOff>542925</xdr:colOff>
      <xdr:row>30</xdr:row>
      <xdr:rowOff>57150</xdr:rowOff>
    </xdr:from>
    <xdr:to>
      <xdr:col>23</xdr:col>
      <xdr:colOff>466725</xdr:colOff>
      <xdr:row>50</xdr:row>
      <xdr:rowOff>0</xdr:rowOff>
    </xdr:to>
    <xdr:pic>
      <xdr:nvPicPr>
        <xdr:cNvPr id="3113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29325" y="7953375"/>
          <a:ext cx="11763375" cy="37528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13</xdr:row>
      <xdr:rowOff>123825</xdr:rowOff>
    </xdr:from>
    <xdr:to>
      <xdr:col>13</xdr:col>
      <xdr:colOff>542925</xdr:colOff>
      <xdr:row>25</xdr:row>
      <xdr:rowOff>85725</xdr:rowOff>
    </xdr:to>
    <xdr:graphicFrame macro="">
      <xdr:nvGraphicFramePr>
        <xdr:cNvPr id="1067" name="1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4</xdr:row>
      <xdr:rowOff>0</xdr:rowOff>
    </xdr:from>
    <xdr:to>
      <xdr:col>13</xdr:col>
      <xdr:colOff>542925</xdr:colOff>
      <xdr:row>13</xdr:row>
      <xdr:rowOff>123825</xdr:rowOff>
    </xdr:to>
    <xdr:graphicFrame macro="">
      <xdr:nvGraphicFramePr>
        <xdr:cNvPr id="1068" name="2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50"/>
  <sheetViews>
    <sheetView tabSelected="1" topLeftCell="A13" workbookViewId="0">
      <selection activeCell="K30" sqref="K30"/>
    </sheetView>
  </sheetViews>
  <sheetFormatPr defaultRowHeight="15"/>
  <cols>
    <col min="11" max="11" width="58.7109375" customWidth="1"/>
  </cols>
  <sheetData>
    <row r="1" spans="2:11">
      <c r="K1" s="20" t="s">
        <v>30</v>
      </c>
    </row>
    <row r="2" spans="2:11" ht="22.5">
      <c r="B2" s="2"/>
      <c r="D2" s="11"/>
      <c r="K2" t="s">
        <v>20</v>
      </c>
    </row>
    <row r="3" spans="2:11" ht="15.75">
      <c r="B3" s="2"/>
      <c r="D3" s="12"/>
      <c r="E3" s="2"/>
    </row>
    <row r="4" spans="2:11" ht="147.75">
      <c r="B4" s="2"/>
      <c r="K4" s="17" t="s">
        <v>21</v>
      </c>
    </row>
    <row r="5" spans="2:11">
      <c r="B5" s="2"/>
    </row>
    <row r="6" spans="2:11">
      <c r="B6" s="2"/>
    </row>
    <row r="7" spans="2:11" ht="15.75">
      <c r="B7" s="2"/>
      <c r="D7" s="12"/>
      <c r="E7" s="2"/>
    </row>
    <row r="8" spans="2:11" ht="15.75">
      <c r="B8" s="2"/>
      <c r="D8" s="12"/>
      <c r="E8" s="2"/>
      <c r="K8" s="14" t="s">
        <v>22</v>
      </c>
    </row>
    <row r="9" spans="2:11" ht="15.75">
      <c r="B9" s="2"/>
      <c r="D9" s="14"/>
      <c r="E9" s="2"/>
    </row>
    <row r="10" spans="2:11">
      <c r="B10" s="2"/>
      <c r="E10" s="2"/>
    </row>
    <row r="11" spans="2:11">
      <c r="B11" s="2"/>
      <c r="E11" s="2"/>
    </row>
    <row r="12" spans="2:11" ht="15.75">
      <c r="B12" s="2"/>
      <c r="D12" s="12"/>
      <c r="E12" s="2"/>
      <c r="K12" s="14" t="s">
        <v>23</v>
      </c>
    </row>
    <row r="13" spans="2:11" ht="15.75">
      <c r="B13" s="2"/>
      <c r="D13" s="14"/>
      <c r="E13" s="2"/>
    </row>
    <row r="14" spans="2:11" ht="15.75">
      <c r="B14" s="2"/>
      <c r="D14" s="12"/>
      <c r="E14" s="2"/>
    </row>
    <row r="15" spans="2:11" ht="32.25" customHeight="1">
      <c r="B15" s="2"/>
      <c r="D15" s="12"/>
      <c r="E15" s="2"/>
      <c r="K15" s="15"/>
    </row>
    <row r="16" spans="2:11" ht="15.75">
      <c r="B16" s="2"/>
      <c r="D16" s="12"/>
      <c r="E16" s="2"/>
    </row>
    <row r="17" spans="2:18" ht="18.75">
      <c r="B17" s="2"/>
      <c r="D17" s="12"/>
      <c r="E17" s="2"/>
      <c r="K17" s="14" t="s">
        <v>24</v>
      </c>
    </row>
    <row r="18" spans="2:18">
      <c r="B18" s="2"/>
      <c r="D18" s="13"/>
      <c r="E18" s="2"/>
    </row>
    <row r="19" spans="2:18">
      <c r="B19" s="2"/>
      <c r="E19" s="2"/>
    </row>
    <row r="20" spans="2:18">
      <c r="B20" s="2"/>
      <c r="E20" s="2"/>
    </row>
    <row r="21" spans="2:18" ht="15.75">
      <c r="B21" s="2"/>
      <c r="E21" s="2"/>
      <c r="R21" s="18"/>
    </row>
    <row r="22" spans="2:18" ht="15.75">
      <c r="B22" s="2"/>
      <c r="E22" s="2"/>
      <c r="K22" s="14" t="s">
        <v>25</v>
      </c>
    </row>
    <row r="23" spans="2:18" ht="15.75">
      <c r="B23" s="2"/>
      <c r="E23" s="2"/>
      <c r="Q23" s="18"/>
    </row>
    <row r="24" spans="2:18">
      <c r="B24" s="2"/>
      <c r="E24" s="2"/>
    </row>
    <row r="25" spans="2:18" ht="15.75">
      <c r="B25" s="2"/>
      <c r="E25" s="2"/>
      <c r="O25" s="18"/>
    </row>
    <row r="26" spans="2:18" ht="15.75">
      <c r="B26" s="2"/>
      <c r="E26" s="2"/>
      <c r="K26" s="14" t="s">
        <v>25</v>
      </c>
    </row>
    <row r="27" spans="2:18" ht="15.75">
      <c r="B27" s="2"/>
      <c r="E27" s="2"/>
      <c r="P27" s="18"/>
    </row>
    <row r="28" spans="2:18">
      <c r="B28" s="2"/>
      <c r="E28" s="2"/>
      <c r="K28" t="s">
        <v>26</v>
      </c>
    </row>
    <row r="29" spans="2:18">
      <c r="B29" s="2"/>
      <c r="E29" s="2"/>
      <c r="K29" t="s">
        <v>31</v>
      </c>
    </row>
    <row r="30" spans="2:18">
      <c r="B30" s="2"/>
      <c r="E30" s="2"/>
      <c r="K30" t="s">
        <v>27</v>
      </c>
    </row>
    <row r="31" spans="2:18">
      <c r="E31" s="2"/>
    </row>
    <row r="32" spans="2:18">
      <c r="E32" s="2"/>
    </row>
    <row r="33" spans="5:5">
      <c r="E33" s="2"/>
    </row>
    <row r="34" spans="5:5">
      <c r="E34" s="2"/>
    </row>
    <row r="35" spans="5:5">
      <c r="E35" s="2"/>
    </row>
    <row r="36" spans="5:5">
      <c r="E36" s="2"/>
    </row>
    <row r="37" spans="5:5">
      <c r="E37" s="2"/>
    </row>
    <row r="38" spans="5:5">
      <c r="E38" s="2"/>
    </row>
    <row r="39" spans="5:5">
      <c r="E39" s="2"/>
    </row>
    <row r="40" spans="5:5">
      <c r="E40" s="2"/>
    </row>
    <row r="41" spans="5:5">
      <c r="E41" s="2"/>
    </row>
    <row r="42" spans="5:5">
      <c r="E42" s="2"/>
    </row>
    <row r="43" spans="5:5">
      <c r="E43" s="2"/>
    </row>
    <row r="44" spans="5:5">
      <c r="E44" s="2"/>
    </row>
    <row r="45" spans="5:5">
      <c r="E45" s="2"/>
    </row>
    <row r="46" spans="5:5">
      <c r="E46" s="2"/>
    </row>
    <row r="47" spans="5:5">
      <c r="E47" s="2"/>
    </row>
    <row r="48" spans="5:5">
      <c r="E48" s="2"/>
    </row>
    <row r="49" spans="5:5">
      <c r="E49" s="2"/>
    </row>
    <row r="50" spans="5:5">
      <c r="E50" s="2"/>
    </row>
  </sheetData>
  <phoneticPr fontId="19" type="noConversion"/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  <legacyDrawing r:id="rId2"/>
  <oleObjects>
    <oleObject progId="Equation.3" shapeId="3111" r:id="rId3"/>
    <oleObject progId="Equation.3" shapeId="3110" r:id="rId4"/>
    <oleObject progId="Equation.3" shapeId="3109" r:id="rId5"/>
    <oleObject progId="Equation.3" shapeId="3108" r:id="rId6"/>
    <oleObject progId="Equation.3" shapeId="3112" r:id="rId7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S498"/>
  <sheetViews>
    <sheetView workbookViewId="0">
      <selection activeCell="R25" sqref="R25"/>
    </sheetView>
  </sheetViews>
  <sheetFormatPr defaultRowHeight="15"/>
  <cols>
    <col min="1" max="2" width="3" bestFit="1" customWidth="1"/>
    <col min="3" max="3" width="4.42578125" bestFit="1" customWidth="1"/>
    <col min="4" max="4" width="3" bestFit="1" customWidth="1"/>
    <col min="5" max="5" width="4" bestFit="1" customWidth="1"/>
    <col min="6" max="6" width="5.5703125" style="2" bestFit="1" customWidth="1"/>
    <col min="7" max="7" width="6.5703125" style="2" bestFit="1" customWidth="1"/>
    <col min="8" max="8" width="4.85546875" style="2" bestFit="1" customWidth="1"/>
    <col min="9" max="9" width="3" bestFit="1" customWidth="1"/>
    <col min="10" max="10" width="4" bestFit="1" customWidth="1"/>
    <col min="11" max="11" width="5.5703125" style="2" bestFit="1" customWidth="1"/>
    <col min="12" max="12" width="6.5703125" style="2" bestFit="1" customWidth="1"/>
    <col min="13" max="13" width="5.28515625" style="2" bestFit="1" customWidth="1"/>
    <col min="14" max="14" width="1.28515625" style="7" customWidth="1"/>
    <col min="15" max="15" width="5.85546875" bestFit="1" customWidth="1"/>
    <col min="16" max="16" width="6.5703125" bestFit="1" customWidth="1"/>
    <col min="17" max="17" width="5.85546875" bestFit="1" customWidth="1"/>
    <col min="18" max="18" width="6.5703125" bestFit="1" customWidth="1"/>
  </cols>
  <sheetData>
    <row r="1" spans="1:19">
      <c r="A1" t="s">
        <v>2</v>
      </c>
      <c r="B1" t="s">
        <v>3</v>
      </c>
      <c r="C1" t="s">
        <v>18</v>
      </c>
      <c r="D1" t="s">
        <v>4</v>
      </c>
      <c r="E1" t="s">
        <v>5</v>
      </c>
      <c r="F1" s="2" t="s">
        <v>6</v>
      </c>
      <c r="G1" s="2" t="s">
        <v>7</v>
      </c>
      <c r="H1" s="2" t="s">
        <v>8</v>
      </c>
      <c r="I1" t="s">
        <v>4</v>
      </c>
      <c r="J1" t="s">
        <v>5</v>
      </c>
      <c r="K1" s="2" t="s">
        <v>6</v>
      </c>
      <c r="L1" s="2" t="s">
        <v>7</v>
      </c>
      <c r="M1" s="2" t="s">
        <v>9</v>
      </c>
      <c r="O1" s="19" t="s">
        <v>16</v>
      </c>
      <c r="P1" s="19"/>
      <c r="Q1" s="19" t="s">
        <v>17</v>
      </c>
      <c r="R1" s="19"/>
      <c r="S1" t="s">
        <v>20</v>
      </c>
    </row>
    <row r="2" spans="1:19">
      <c r="A2">
        <v>1</v>
      </c>
      <c r="B2" s="1">
        <f>IF(A2="","",RANK(trend!B2,trend!B:B,1))</f>
        <v>15</v>
      </c>
      <c r="C2" s="1" t="str">
        <f>IF(A2="","","&lt;"&amp;B2)</f>
        <v>&lt;15</v>
      </c>
      <c r="D2">
        <v>0</v>
      </c>
      <c r="E2" s="1">
        <f>IF(D2="","",IF(ISERROR(SUM($D$2:D2)),"",SUM($D$2:D2)))</f>
        <v>0</v>
      </c>
      <c r="F2" s="2">
        <f>A2*(A2-1)/4</f>
        <v>0</v>
      </c>
      <c r="G2" s="2">
        <f>A2*(A2-1)*(2*$A2+5)/72</f>
        <v>0</v>
      </c>
      <c r="H2" s="2">
        <v>0</v>
      </c>
      <c r="I2" s="1">
        <f>IF(A2="","",COUNTIF(B2:B954,C2))</f>
        <v>14</v>
      </c>
      <c r="J2" s="1">
        <f t="shared" ref="J2:J48" si="0">IF(ISTEXT(I3),"",SUM(J3,I2))</f>
        <v>642</v>
      </c>
      <c r="K2" s="2">
        <f>(n+1-A2)*(n-A2)/4</f>
        <v>564</v>
      </c>
      <c r="L2" s="2">
        <f>(n-A2+1)*(n-A2)*(2*(n-A2+1)+5)/72</f>
        <v>3164.6666666666665</v>
      </c>
      <c r="M2" s="2">
        <f>IF(ISTEXT(L3),"",(K2-J2)/SQRT(L2))</f>
        <v>-1.3865342960483851</v>
      </c>
      <c r="O2" t="s">
        <v>1</v>
      </c>
      <c r="P2" s="1">
        <f>COUNTA(trend!B:B)-1</f>
        <v>48</v>
      </c>
      <c r="Q2" t="s">
        <v>1</v>
      </c>
      <c r="R2" s="1">
        <f>COUNTA(trend!B:B)-1</f>
        <v>48</v>
      </c>
    </row>
    <row r="3" spans="1:19">
      <c r="A3">
        <f>IF(trend!A3&lt;&gt;"",calculation!A2+1,"")</f>
        <v>2</v>
      </c>
      <c r="B3" s="1">
        <f>IF(A3="","",RANK(trend!B3,trend!B:B,1))</f>
        <v>43</v>
      </c>
      <c r="C3" s="1" t="str">
        <f t="shared" ref="C3:C66" si="1">IF(A3="","","&lt;"&amp;B3)</f>
        <v>&lt;43</v>
      </c>
      <c r="D3" s="1">
        <f>IF(A3="","",COUNTIF(B$2:B3,C3))</f>
        <v>1</v>
      </c>
      <c r="E3" s="1">
        <f>IF(A3="","",SUM($D$2:D3))</f>
        <v>1</v>
      </c>
      <c r="F3" s="2">
        <f>IF(A3="","",A3*(A3-1)/4)</f>
        <v>0.5</v>
      </c>
      <c r="G3" s="2">
        <f>IF(A3="","",A3*(A3-1)*(2*$A3+5)/72)</f>
        <v>0.25</v>
      </c>
      <c r="H3" s="2">
        <f t="shared" ref="H3:H66" si="2">IF(A3="","",(E3-F3)/SQRT(G3))</f>
        <v>1</v>
      </c>
      <c r="I3" s="1">
        <f>IF(A3="","",COUNTIF(B3:B955,C3))</f>
        <v>41</v>
      </c>
      <c r="J3" s="1">
        <f>IF(ISTEXT(I4),"",SUM(J4,I3))</f>
        <v>628</v>
      </c>
      <c r="K3" s="2">
        <f t="shared" ref="K3:K66" si="3">IF(A3="","",(n+1-A3)*(n-A3)/4)</f>
        <v>540.5</v>
      </c>
      <c r="L3" s="2">
        <f t="shared" ref="L3:L66" si="4">IF(A3="","",(n-A3+1)*(n-A3)*(2*(n-A3+1)+5)/72)</f>
        <v>2972.75</v>
      </c>
      <c r="M3" s="2">
        <f t="shared" ref="M3:M66" si="5">IF(ISTEXT(L4),"",(K3-J3)/SQRT(L3))</f>
        <v>-1.6048293528294431</v>
      </c>
      <c r="O3" t="s">
        <v>15</v>
      </c>
      <c r="P3" s="1">
        <f>SUM(D:D)</f>
        <v>486</v>
      </c>
      <c r="Q3" t="s">
        <v>15</v>
      </c>
      <c r="R3" s="1">
        <f>SUM(I:I)</f>
        <v>642</v>
      </c>
    </row>
    <row r="4" spans="1:19">
      <c r="A4">
        <f>IF(trend!A4&lt;&gt;"",calculation!A3+1,"")</f>
        <v>3</v>
      </c>
      <c r="B4" s="1">
        <f>IF(A4="","",RANK(trend!B4,trend!B:B,1))</f>
        <v>23</v>
      </c>
      <c r="C4" s="1" t="str">
        <f t="shared" si="1"/>
        <v>&lt;23</v>
      </c>
      <c r="D4" s="1">
        <f>IF(A4="","",COUNTIF(B$2:B4,C4))</f>
        <v>1</v>
      </c>
      <c r="E4" s="1">
        <f>IF(A4="","",SUM($D$2:D4))</f>
        <v>2</v>
      </c>
      <c r="F4" s="2">
        <f t="shared" ref="F4:F30" si="6">IF(A4="","",A4*(A4-1)/4)</f>
        <v>1.5</v>
      </c>
      <c r="G4" s="2">
        <f t="shared" ref="G4:G30" si="7">IF(A4="","",A4*(A4-1)*(2*$A4+5)/72)</f>
        <v>0.91666666666666663</v>
      </c>
      <c r="H4" s="2">
        <f t="shared" si="2"/>
        <v>0.5222329678670935</v>
      </c>
      <c r="I4" s="1">
        <f t="shared" ref="I4:I67" si="8">IF(A4="","",COUNTIF(B4:B956,C4))</f>
        <v>21</v>
      </c>
      <c r="J4" s="1">
        <f t="shared" si="0"/>
        <v>587</v>
      </c>
      <c r="K4" s="2">
        <f t="shared" si="3"/>
        <v>517.5</v>
      </c>
      <c r="L4" s="2">
        <f t="shared" si="4"/>
        <v>2788.75</v>
      </c>
      <c r="M4" s="2">
        <f t="shared" si="5"/>
        <v>-1.3160731016114942</v>
      </c>
      <c r="O4" s="2" t="s">
        <v>12</v>
      </c>
      <c r="P4" s="2">
        <f>(P2*(P2-1))/4</f>
        <v>564</v>
      </c>
      <c r="Q4" s="2" t="s">
        <v>12</v>
      </c>
      <c r="R4" s="2">
        <f>(R2*(R2-1))/4</f>
        <v>564</v>
      </c>
    </row>
    <row r="5" spans="1:19">
      <c r="A5">
        <f>IF(trend!A5&lt;&gt;"",calculation!A4+1,"")</f>
        <v>4</v>
      </c>
      <c r="B5" s="1">
        <f>IF(A5="","",RANK(trend!B5,trend!B:B,1))</f>
        <v>10</v>
      </c>
      <c r="C5" s="1" t="str">
        <f t="shared" si="1"/>
        <v>&lt;10</v>
      </c>
      <c r="D5" s="1">
        <f>IF(A5="","",COUNTIF(B$2:B5,C5))</f>
        <v>0</v>
      </c>
      <c r="E5" s="1">
        <f>IF(A5="","",SUM($D$2:D5))</f>
        <v>2</v>
      </c>
      <c r="F5" s="2">
        <f t="shared" si="6"/>
        <v>3</v>
      </c>
      <c r="G5" s="2">
        <f t="shared" si="7"/>
        <v>2.1666666666666665</v>
      </c>
      <c r="H5" s="2">
        <f t="shared" si="2"/>
        <v>-0.67936622048675743</v>
      </c>
      <c r="I5" s="1">
        <f t="shared" si="8"/>
        <v>9</v>
      </c>
      <c r="J5" s="1">
        <f t="shared" si="0"/>
        <v>566</v>
      </c>
      <c r="K5" s="2">
        <f t="shared" si="3"/>
        <v>495</v>
      </c>
      <c r="L5" s="2">
        <f t="shared" si="4"/>
        <v>2612.5</v>
      </c>
      <c r="M5" s="2">
        <f t="shared" si="5"/>
        <v>-1.3890894060464325</v>
      </c>
      <c r="O5" s="2" t="s">
        <v>13</v>
      </c>
      <c r="P5" s="2">
        <f>P2*(P2-1)*(2*P2+5)/72</f>
        <v>3164.6666666666665</v>
      </c>
      <c r="Q5" s="2" t="s">
        <v>13</v>
      </c>
      <c r="R5" s="2">
        <f>R2*(R2-1)*(2*R2+5)/72</f>
        <v>3164.6666666666665</v>
      </c>
    </row>
    <row r="6" spans="1:19">
      <c r="A6">
        <f>IF(trend!A6&lt;&gt;"",calculation!A5+1,"")</f>
        <v>5</v>
      </c>
      <c r="B6" s="1">
        <f>IF(A6="","",RANK(trend!B6,trend!B:B,1))</f>
        <v>45</v>
      </c>
      <c r="C6" s="1" t="str">
        <f t="shared" si="1"/>
        <v>&lt;45</v>
      </c>
      <c r="D6" s="1">
        <f>IF(A6="","",COUNTIF(B$2:B6,C6))</f>
        <v>4</v>
      </c>
      <c r="E6" s="1">
        <f>IF(A6="","",SUM($D$2:D6))</f>
        <v>6</v>
      </c>
      <c r="F6" s="2">
        <f t="shared" si="6"/>
        <v>5</v>
      </c>
      <c r="G6" s="2">
        <f t="shared" si="7"/>
        <v>4.166666666666667</v>
      </c>
      <c r="H6" s="2">
        <f t="shared" si="2"/>
        <v>0.4898979485566356</v>
      </c>
      <c r="I6" s="1">
        <f t="shared" si="8"/>
        <v>40</v>
      </c>
      <c r="J6" s="1">
        <f t="shared" si="0"/>
        <v>557</v>
      </c>
      <c r="K6" s="2">
        <f t="shared" si="3"/>
        <v>473</v>
      </c>
      <c r="L6" s="2">
        <f t="shared" si="4"/>
        <v>2443.8333333333335</v>
      </c>
      <c r="M6" s="2">
        <f t="shared" si="5"/>
        <v>-1.6991960661922729</v>
      </c>
      <c r="O6" s="2" t="s">
        <v>14</v>
      </c>
      <c r="P6" s="2">
        <f>(P3-P4)/SQRT(P5)</f>
        <v>-1.3865342960483851</v>
      </c>
      <c r="Q6" s="2" t="s">
        <v>14</v>
      </c>
      <c r="R6" s="2">
        <f>(R3-R4)/SQRT(R5)</f>
        <v>1.3865342960483851</v>
      </c>
    </row>
    <row r="7" spans="1:19">
      <c r="A7">
        <f>IF(trend!A7&lt;&gt;"",calculation!A6+1,"")</f>
        <v>6</v>
      </c>
      <c r="B7" s="1">
        <f>IF(A7="","",RANK(trend!B7,trend!B:B,1))</f>
        <v>46</v>
      </c>
      <c r="C7" s="1" t="str">
        <f t="shared" si="1"/>
        <v>&lt;46</v>
      </c>
      <c r="D7" s="1">
        <f>IF(A7="","",COUNTIF(B$2:B7,C7))</f>
        <v>5</v>
      </c>
      <c r="E7" s="1">
        <f>IF(A7="","",SUM($D$2:D7))</f>
        <v>11</v>
      </c>
      <c r="F7" s="2">
        <f t="shared" si="6"/>
        <v>7.5</v>
      </c>
      <c r="G7" s="2">
        <f t="shared" si="7"/>
        <v>7.083333333333333</v>
      </c>
      <c r="H7" s="2">
        <f t="shared" si="2"/>
        <v>1.315071011278814</v>
      </c>
      <c r="I7" s="1">
        <f t="shared" si="8"/>
        <v>40</v>
      </c>
      <c r="J7" s="1">
        <f t="shared" si="0"/>
        <v>517</v>
      </c>
      <c r="K7" s="2">
        <f t="shared" si="3"/>
        <v>451.5</v>
      </c>
      <c r="L7" s="2">
        <f t="shared" si="4"/>
        <v>2282.5833333333335</v>
      </c>
      <c r="M7" s="2">
        <f t="shared" si="5"/>
        <v>-1.3709700869190229</v>
      </c>
      <c r="O7" s="2"/>
      <c r="P7" s="2"/>
    </row>
    <row r="8" spans="1:19">
      <c r="A8">
        <f>IF(trend!A8&lt;&gt;"",calculation!A7+1,"")</f>
        <v>7</v>
      </c>
      <c r="B8" s="1">
        <f>IF(A8="","",RANK(trend!B8,trend!B:B,1))</f>
        <v>19</v>
      </c>
      <c r="C8" s="1" t="str">
        <f t="shared" si="1"/>
        <v>&lt;19</v>
      </c>
      <c r="D8" s="1">
        <f>IF(A8="","",COUNTIF(B$2:B8,C8))</f>
        <v>2</v>
      </c>
      <c r="E8" s="1">
        <f>IF(A8="","",SUM($D$2:D8))</f>
        <v>13</v>
      </c>
      <c r="F8" s="2">
        <f t="shared" si="6"/>
        <v>10.5</v>
      </c>
      <c r="G8" s="2">
        <f t="shared" si="7"/>
        <v>11.083333333333334</v>
      </c>
      <c r="H8" s="2">
        <f t="shared" si="2"/>
        <v>0.75093926148263823</v>
      </c>
      <c r="I8" s="1">
        <f t="shared" si="8"/>
        <v>16</v>
      </c>
      <c r="J8" s="1">
        <f t="shared" si="0"/>
        <v>477</v>
      </c>
      <c r="K8" s="2">
        <f t="shared" si="3"/>
        <v>430.5</v>
      </c>
      <c r="L8" s="2">
        <f t="shared" si="4"/>
        <v>2128.5833333333335</v>
      </c>
      <c r="M8" s="2">
        <f t="shared" si="5"/>
        <v>-1.007877207972707</v>
      </c>
      <c r="O8" s="2"/>
      <c r="P8" s="1"/>
    </row>
    <row r="9" spans="1:19">
      <c r="A9">
        <f>IF(trend!A9&lt;&gt;"",calculation!A8+1,"")</f>
        <v>8</v>
      </c>
      <c r="B9" s="1">
        <f>IF(A9="","",RANK(trend!B9,trend!B:B,1))</f>
        <v>40</v>
      </c>
      <c r="C9" s="1" t="str">
        <f t="shared" si="1"/>
        <v>&lt;40</v>
      </c>
      <c r="D9" s="1">
        <f>IF(A9="","",COUNTIF(B$2:B9,C9))</f>
        <v>4</v>
      </c>
      <c r="E9" s="1">
        <f>IF(A9="","",SUM($D$2:D9))</f>
        <v>17</v>
      </c>
      <c r="F9" s="2">
        <f t="shared" si="6"/>
        <v>14</v>
      </c>
      <c r="G9" s="2">
        <f t="shared" si="7"/>
        <v>16.333333333333332</v>
      </c>
      <c r="H9" s="2">
        <f t="shared" si="2"/>
        <v>0.74230748895809018</v>
      </c>
      <c r="I9" s="1">
        <f t="shared" si="8"/>
        <v>35</v>
      </c>
      <c r="J9" s="1">
        <f t="shared" si="0"/>
        <v>461</v>
      </c>
      <c r="K9" s="2">
        <f t="shared" si="3"/>
        <v>410</v>
      </c>
      <c r="L9" s="2">
        <f t="shared" si="4"/>
        <v>1981.6666666666667</v>
      </c>
      <c r="M9" s="2">
        <f t="shared" si="5"/>
        <v>-1.1456576884517009</v>
      </c>
      <c r="O9" s="2"/>
      <c r="P9" s="1"/>
    </row>
    <row r="10" spans="1:19">
      <c r="A10">
        <f>IF(trend!A10&lt;&gt;"",calculation!A9+1,"")</f>
        <v>9</v>
      </c>
      <c r="B10" s="1">
        <f>IF(A10="","",RANK(trend!B10,trend!B:B,1))</f>
        <v>47</v>
      </c>
      <c r="C10" s="1" t="str">
        <f t="shared" si="1"/>
        <v>&lt;47</v>
      </c>
      <c r="D10" s="1">
        <f>IF(A10="","",COUNTIF(B$2:B10,C10))</f>
        <v>8</v>
      </c>
      <c r="E10" s="1">
        <f>IF(A10="","",SUM($D$2:D10))</f>
        <v>25</v>
      </c>
      <c r="F10" s="2">
        <f t="shared" si="6"/>
        <v>18</v>
      </c>
      <c r="G10" s="2">
        <f t="shared" si="7"/>
        <v>23</v>
      </c>
      <c r="H10" s="2">
        <f t="shared" si="2"/>
        <v>1.4596008983995234</v>
      </c>
      <c r="I10" s="1">
        <f t="shared" si="8"/>
        <v>38</v>
      </c>
      <c r="J10" s="1">
        <f t="shared" si="0"/>
        <v>426</v>
      </c>
      <c r="K10" s="2">
        <f t="shared" si="3"/>
        <v>390</v>
      </c>
      <c r="L10" s="2">
        <f t="shared" si="4"/>
        <v>1841.6666666666667</v>
      </c>
      <c r="M10" s="2">
        <f t="shared" si="5"/>
        <v>-0.83887448837106671</v>
      </c>
      <c r="O10" s="2"/>
      <c r="P10" s="1"/>
    </row>
    <row r="11" spans="1:19">
      <c r="A11">
        <f>IF(trend!A11&lt;&gt;"",calculation!A10+1,"")</f>
        <v>10</v>
      </c>
      <c r="B11" s="1">
        <f>IF(A11="","",RANK(trend!B11,trend!B:B,1))</f>
        <v>22</v>
      </c>
      <c r="C11" s="1" t="str">
        <f t="shared" si="1"/>
        <v>&lt;22</v>
      </c>
      <c r="D11" s="1">
        <f>IF(A11="","",COUNTIF(B$2:B11,C11))</f>
        <v>3</v>
      </c>
      <c r="E11" s="1">
        <f>IF(A11="","",SUM($D$2:D11))</f>
        <v>28</v>
      </c>
      <c r="F11" s="2">
        <f t="shared" si="6"/>
        <v>22.5</v>
      </c>
      <c r="G11" s="2">
        <f t="shared" si="7"/>
        <v>31.25</v>
      </c>
      <c r="H11" s="2">
        <f t="shared" si="2"/>
        <v>0.98386991009990743</v>
      </c>
      <c r="I11" s="1">
        <f t="shared" si="8"/>
        <v>18</v>
      </c>
      <c r="J11" s="1">
        <f t="shared" si="0"/>
        <v>388</v>
      </c>
      <c r="K11" s="2">
        <f t="shared" si="3"/>
        <v>370.5</v>
      </c>
      <c r="L11" s="2">
        <f t="shared" si="4"/>
        <v>1708.4166666666667</v>
      </c>
      <c r="M11" s="2">
        <f t="shared" si="5"/>
        <v>-0.42339053876381827</v>
      </c>
      <c r="O11" s="2"/>
      <c r="P11" s="2"/>
    </row>
    <row r="12" spans="1:19">
      <c r="A12">
        <f>IF(trend!A12&lt;&gt;"",calculation!A11+1,"")</f>
        <v>11</v>
      </c>
      <c r="B12" s="1">
        <f>IF(A12="","",RANK(trend!B12,trend!B:B,1))</f>
        <v>35</v>
      </c>
      <c r="C12" s="1" t="str">
        <f t="shared" si="1"/>
        <v>&lt;35</v>
      </c>
      <c r="D12" s="1">
        <f>IF(A12="","",COUNTIF(B$2:B12,C12))</f>
        <v>5</v>
      </c>
      <c r="E12" s="1">
        <f>IF(A12="","",SUM($D$2:D12))</f>
        <v>33</v>
      </c>
      <c r="F12" s="2">
        <f t="shared" si="6"/>
        <v>27.5</v>
      </c>
      <c r="G12" s="2">
        <f t="shared" si="7"/>
        <v>41.25</v>
      </c>
      <c r="H12" s="2">
        <f t="shared" si="2"/>
        <v>0.8563488385776753</v>
      </c>
      <c r="I12" s="1">
        <f t="shared" si="8"/>
        <v>29</v>
      </c>
      <c r="J12" s="1">
        <f t="shared" si="0"/>
        <v>370</v>
      </c>
      <c r="K12" s="2">
        <f t="shared" si="3"/>
        <v>351.5</v>
      </c>
      <c r="L12" s="2">
        <f t="shared" si="4"/>
        <v>1581.75</v>
      </c>
      <c r="M12" s="2">
        <f t="shared" si="5"/>
        <v>-0.46516047661624044</v>
      </c>
      <c r="O12" s="2"/>
      <c r="P12" s="2"/>
    </row>
    <row r="13" spans="1:19">
      <c r="A13">
        <f>IF(trend!A13&lt;&gt;"",calculation!A12+1,"")</f>
        <v>12</v>
      </c>
      <c r="B13" s="1">
        <f>IF(A13="","",RANK(trend!B13,trend!B:B,1))</f>
        <v>5</v>
      </c>
      <c r="C13" s="1" t="str">
        <f t="shared" si="1"/>
        <v>&lt;5</v>
      </c>
      <c r="D13" s="1">
        <f>IF(A13="","",COUNTIF(B$2:B13,C13))</f>
        <v>0</v>
      </c>
      <c r="E13" s="1">
        <f>IF(A13="","",SUM($D$2:D13))</f>
        <v>33</v>
      </c>
      <c r="F13" s="2">
        <f t="shared" si="6"/>
        <v>33</v>
      </c>
      <c r="G13" s="2">
        <f t="shared" si="7"/>
        <v>53.166666666666664</v>
      </c>
      <c r="H13" s="2">
        <f t="shared" si="2"/>
        <v>0</v>
      </c>
      <c r="I13" s="1">
        <f t="shared" si="8"/>
        <v>4</v>
      </c>
      <c r="J13" s="1">
        <f t="shared" si="0"/>
        <v>341</v>
      </c>
      <c r="K13" s="2">
        <f t="shared" si="3"/>
        <v>333</v>
      </c>
      <c r="L13" s="2">
        <f t="shared" si="4"/>
        <v>1461.5</v>
      </c>
      <c r="M13" s="2">
        <f t="shared" si="5"/>
        <v>-0.20926209897902459</v>
      </c>
      <c r="O13" s="2"/>
      <c r="P13" s="2"/>
    </row>
    <row r="14" spans="1:19">
      <c r="A14">
        <f>IF(trend!A14&lt;&gt;"",calculation!A13+1,"")</f>
        <v>13</v>
      </c>
      <c r="B14" s="1">
        <f>IF(A14="","",RANK(trend!B14,trend!B:B,1))</f>
        <v>8</v>
      </c>
      <c r="C14" s="1" t="str">
        <f t="shared" si="1"/>
        <v>&lt;8</v>
      </c>
      <c r="D14" s="1">
        <f>IF(A14="","",COUNTIF(B$2:B14,C14))</f>
        <v>1</v>
      </c>
      <c r="E14" s="1">
        <f>IF(A14="","",SUM($D$2:D14))</f>
        <v>34</v>
      </c>
      <c r="F14" s="2">
        <f t="shared" si="6"/>
        <v>39</v>
      </c>
      <c r="G14" s="2">
        <f t="shared" si="7"/>
        <v>67.166666666666671</v>
      </c>
      <c r="H14" s="2">
        <f t="shared" si="2"/>
        <v>-0.61008887608656304</v>
      </c>
      <c r="I14" s="1">
        <f t="shared" si="8"/>
        <v>6</v>
      </c>
      <c r="J14" s="1">
        <f t="shared" si="0"/>
        <v>337</v>
      </c>
      <c r="K14" s="2">
        <f t="shared" si="3"/>
        <v>315</v>
      </c>
      <c r="L14" s="2">
        <f t="shared" si="4"/>
        <v>1347.5</v>
      </c>
      <c r="M14" s="2">
        <f t="shared" si="5"/>
        <v>-0.59931934181151514</v>
      </c>
      <c r="O14" s="2"/>
      <c r="P14" s="2"/>
    </row>
    <row r="15" spans="1:19">
      <c r="A15">
        <f>IF(trend!A15&lt;&gt;"",calculation!A14+1,"")</f>
        <v>14</v>
      </c>
      <c r="B15" s="1">
        <f>IF(A15="","",RANK(trend!B15,trend!B:B,1))</f>
        <v>31</v>
      </c>
      <c r="C15" s="1" t="str">
        <f t="shared" si="1"/>
        <v>&lt;31</v>
      </c>
      <c r="D15" s="1">
        <f>IF(A15="","",COUNTIF(B$2:B15,C15))</f>
        <v>7</v>
      </c>
      <c r="E15" s="1">
        <f>IF(A15="","",SUM($D$2:D15))</f>
        <v>41</v>
      </c>
      <c r="F15" s="2">
        <f t="shared" si="6"/>
        <v>45.5</v>
      </c>
      <c r="G15" s="2">
        <f t="shared" si="7"/>
        <v>83.416666666666671</v>
      </c>
      <c r="H15" s="2">
        <f t="shared" si="2"/>
        <v>-0.49270401130622304</v>
      </c>
      <c r="I15" s="1">
        <f t="shared" si="8"/>
        <v>23</v>
      </c>
      <c r="J15" s="1">
        <f t="shared" si="0"/>
        <v>331</v>
      </c>
      <c r="K15" s="2">
        <f t="shared" si="3"/>
        <v>297.5</v>
      </c>
      <c r="L15" s="2">
        <f t="shared" si="4"/>
        <v>1239.5833333333333</v>
      </c>
      <c r="M15" s="2">
        <f t="shared" si="5"/>
        <v>-0.95149594734561338</v>
      </c>
      <c r="O15" s="2"/>
      <c r="P15" s="2"/>
    </row>
    <row r="16" spans="1:19">
      <c r="A16">
        <f>IF(trend!A16&lt;&gt;"",calculation!A15+1,"")</f>
        <v>15</v>
      </c>
      <c r="B16" s="1">
        <f>IF(A16="","",RANK(trend!B16,trend!B:B,1))</f>
        <v>37</v>
      </c>
      <c r="C16" s="1" t="str">
        <f t="shared" si="1"/>
        <v>&lt;37</v>
      </c>
      <c r="D16" s="1">
        <f>IF(A16="","",COUNTIF(B$2:B16,C16))</f>
        <v>9</v>
      </c>
      <c r="E16" s="1">
        <f>IF(A16="","",SUM($D$2:D16))</f>
        <v>50</v>
      </c>
      <c r="F16" s="2">
        <f t="shared" si="6"/>
        <v>52.5</v>
      </c>
      <c r="G16" s="2">
        <f t="shared" si="7"/>
        <v>102.08333333333333</v>
      </c>
      <c r="H16" s="2">
        <f t="shared" si="2"/>
        <v>-0.24743582965269675</v>
      </c>
      <c r="I16" s="1">
        <f t="shared" si="8"/>
        <v>27</v>
      </c>
      <c r="J16" s="1">
        <f t="shared" si="0"/>
        <v>308</v>
      </c>
      <c r="K16" s="2">
        <f t="shared" si="3"/>
        <v>280.5</v>
      </c>
      <c r="L16" s="2">
        <f t="shared" si="4"/>
        <v>1137.5833333333333</v>
      </c>
      <c r="M16" s="2">
        <f t="shared" si="5"/>
        <v>-0.8153443827795821</v>
      </c>
      <c r="O16" s="2"/>
      <c r="P16" s="2"/>
    </row>
    <row r="17" spans="1:16">
      <c r="A17">
        <f>IF(trend!A17&lt;&gt;"",calculation!A16+1,"")</f>
        <v>16</v>
      </c>
      <c r="B17" s="1">
        <f>IF(A17="","",RANK(trend!B17,trend!B:B,1))</f>
        <v>27</v>
      </c>
      <c r="C17" s="1" t="str">
        <f t="shared" si="1"/>
        <v>&lt;27</v>
      </c>
      <c r="D17" s="1">
        <f>IF(A17="","",COUNTIF(B$2:B17,C17))</f>
        <v>7</v>
      </c>
      <c r="E17" s="1">
        <f>IF(A17="","",SUM($D$2:D17))</f>
        <v>57</v>
      </c>
      <c r="F17" s="2">
        <f t="shared" si="6"/>
        <v>60</v>
      </c>
      <c r="G17" s="2">
        <f t="shared" si="7"/>
        <v>123.33333333333333</v>
      </c>
      <c r="H17" s="2">
        <f t="shared" si="2"/>
        <v>-0.2701351013344489</v>
      </c>
      <c r="I17" s="1">
        <f t="shared" si="8"/>
        <v>19</v>
      </c>
      <c r="J17" s="1">
        <f t="shared" si="0"/>
        <v>281</v>
      </c>
      <c r="K17" s="2">
        <f t="shared" si="3"/>
        <v>264</v>
      </c>
      <c r="L17" s="2">
        <f t="shared" si="4"/>
        <v>1041.3333333333333</v>
      </c>
      <c r="M17" s="2">
        <f t="shared" si="5"/>
        <v>-0.52681003143348559</v>
      </c>
      <c r="O17" s="2"/>
      <c r="P17" s="2"/>
    </row>
    <row r="18" spans="1:16">
      <c r="A18">
        <f>IF(trend!A18&lt;&gt;"",calculation!A17+1,"")</f>
        <v>17</v>
      </c>
      <c r="B18" s="1">
        <f>IF(A18="","",RANK(trend!B18,trend!B:B,1))</f>
        <v>7</v>
      </c>
      <c r="C18" s="1" t="str">
        <f t="shared" si="1"/>
        <v>&lt;7</v>
      </c>
      <c r="D18" s="1">
        <f>IF(A18="","",COUNTIF(B$2:B18,C18))</f>
        <v>1</v>
      </c>
      <c r="E18" s="1">
        <f>IF(A18="","",SUM($D$2:D18))</f>
        <v>58</v>
      </c>
      <c r="F18" s="2">
        <f t="shared" si="6"/>
        <v>68</v>
      </c>
      <c r="G18" s="2">
        <f t="shared" si="7"/>
        <v>147.33333333333334</v>
      </c>
      <c r="H18" s="2">
        <f t="shared" si="2"/>
        <v>-0.82385255457163464</v>
      </c>
      <c r="I18" s="1">
        <f t="shared" si="8"/>
        <v>5</v>
      </c>
      <c r="J18" s="1">
        <f t="shared" si="0"/>
        <v>262</v>
      </c>
      <c r="K18" s="2">
        <f t="shared" si="3"/>
        <v>248</v>
      </c>
      <c r="L18" s="2">
        <f t="shared" si="4"/>
        <v>950.66666666666663</v>
      </c>
      <c r="M18" s="2">
        <f t="shared" si="5"/>
        <v>-0.45406068756763113</v>
      </c>
      <c r="O18" s="2"/>
      <c r="P18" s="2"/>
    </row>
    <row r="19" spans="1:16">
      <c r="A19">
        <f>IF(trend!A19&lt;&gt;"",calculation!A18+1,"")</f>
        <v>18</v>
      </c>
      <c r="B19" s="1">
        <f>IF(A19="","",RANK(trend!B19,trend!B:B,1))</f>
        <v>41</v>
      </c>
      <c r="C19" s="1" t="str">
        <f t="shared" si="1"/>
        <v>&lt;41</v>
      </c>
      <c r="D19" s="1">
        <f>IF(A19="","",COUNTIF(B$2:B19,C19))</f>
        <v>13</v>
      </c>
      <c r="E19" s="1">
        <f>IF(A19="","",SUM($D$2:D19))</f>
        <v>71</v>
      </c>
      <c r="F19" s="2">
        <f t="shared" si="6"/>
        <v>76.5</v>
      </c>
      <c r="G19" s="2">
        <f t="shared" si="7"/>
        <v>174.25</v>
      </c>
      <c r="H19" s="2">
        <f t="shared" si="2"/>
        <v>-0.41665471049321362</v>
      </c>
      <c r="I19" s="1">
        <f t="shared" si="8"/>
        <v>27</v>
      </c>
      <c r="J19" s="1">
        <f t="shared" si="0"/>
        <v>257</v>
      </c>
      <c r="K19" s="2">
        <f t="shared" si="3"/>
        <v>232.5</v>
      </c>
      <c r="L19" s="2">
        <f t="shared" si="4"/>
        <v>865.41666666666663</v>
      </c>
      <c r="M19" s="2">
        <f t="shared" si="5"/>
        <v>-0.83282443135496675</v>
      </c>
      <c r="O19" s="2"/>
      <c r="P19" s="2"/>
    </row>
    <row r="20" spans="1:16">
      <c r="A20">
        <f>IF(trend!A20&lt;&gt;"",calculation!A19+1,"")</f>
        <v>19</v>
      </c>
      <c r="B20" s="1">
        <f>IF(A20="","",RANK(trend!B20,trend!B:B,1))</f>
        <v>42</v>
      </c>
      <c r="C20" s="1" t="str">
        <f t="shared" si="1"/>
        <v>&lt;42</v>
      </c>
      <c r="D20" s="1">
        <f>IF(A20="","",COUNTIF(B$2:B20,C20))</f>
        <v>14</v>
      </c>
      <c r="E20" s="1">
        <f>IF(A20="","",SUM($D$2:D20))</f>
        <v>85</v>
      </c>
      <c r="F20" s="2">
        <f t="shared" si="6"/>
        <v>85.5</v>
      </c>
      <c r="G20" s="2">
        <f t="shared" si="7"/>
        <v>204.25</v>
      </c>
      <c r="H20" s="2">
        <f t="shared" si="2"/>
        <v>-3.498557142706598E-2</v>
      </c>
      <c r="I20" s="1">
        <f t="shared" si="8"/>
        <v>27</v>
      </c>
      <c r="J20" s="1">
        <f t="shared" si="0"/>
        <v>230</v>
      </c>
      <c r="K20" s="2">
        <f t="shared" si="3"/>
        <v>217.5</v>
      </c>
      <c r="L20" s="2">
        <f t="shared" si="4"/>
        <v>785.41666666666663</v>
      </c>
      <c r="M20" s="2">
        <f t="shared" si="5"/>
        <v>-0.44602577508753943</v>
      </c>
      <c r="O20" s="2"/>
      <c r="P20" s="2"/>
    </row>
    <row r="21" spans="1:16">
      <c r="A21">
        <f>IF(trend!A21&lt;&gt;"",calculation!A20+1,"")</f>
        <v>20</v>
      </c>
      <c r="B21" s="1">
        <f>IF(A21="","",RANK(trend!B21,trend!B:B,1))</f>
        <v>28</v>
      </c>
      <c r="C21" s="1" t="str">
        <f t="shared" si="1"/>
        <v>&lt;28</v>
      </c>
      <c r="D21" s="1">
        <f>IF(A21="","",COUNTIF(B$2:B21,C21))</f>
        <v>9</v>
      </c>
      <c r="E21" s="1">
        <f>IF(A21="","",SUM($D$2:D21))</f>
        <v>94</v>
      </c>
      <c r="F21" s="2">
        <f t="shared" si="6"/>
        <v>95</v>
      </c>
      <c r="G21" s="2">
        <f t="shared" si="7"/>
        <v>237.5</v>
      </c>
      <c r="H21" s="2">
        <f t="shared" si="2"/>
        <v>-6.488856845230502E-2</v>
      </c>
      <c r="I21" s="1">
        <f t="shared" si="8"/>
        <v>18</v>
      </c>
      <c r="J21" s="1">
        <f t="shared" si="0"/>
        <v>203</v>
      </c>
      <c r="K21" s="2">
        <f t="shared" si="3"/>
        <v>203</v>
      </c>
      <c r="L21" s="2">
        <f t="shared" si="4"/>
        <v>710.5</v>
      </c>
      <c r="M21" s="2">
        <f t="shared" si="5"/>
        <v>0</v>
      </c>
      <c r="O21" s="2"/>
      <c r="P21" s="2"/>
    </row>
    <row r="22" spans="1:16">
      <c r="A22">
        <f>IF(trend!A22&lt;&gt;"",calculation!A21+1,"")</f>
        <v>21</v>
      </c>
      <c r="B22" s="1">
        <f>IF(A22="","",RANK(trend!B22,trend!B:B,1))</f>
        <v>48</v>
      </c>
      <c r="C22" s="1" t="str">
        <f t="shared" si="1"/>
        <v>&lt;48</v>
      </c>
      <c r="D22" s="1">
        <f>IF(A22="","",COUNTIF(B$2:B22,C22))</f>
        <v>20</v>
      </c>
      <c r="E22" s="1">
        <f>IF(A22="","",SUM($D$2:D22))</f>
        <v>114</v>
      </c>
      <c r="F22" s="2">
        <f t="shared" si="6"/>
        <v>105</v>
      </c>
      <c r="G22" s="2">
        <f t="shared" si="7"/>
        <v>274.16666666666669</v>
      </c>
      <c r="H22" s="2">
        <f t="shared" si="2"/>
        <v>0.54354459751089668</v>
      </c>
      <c r="I22" s="1">
        <f t="shared" si="8"/>
        <v>27</v>
      </c>
      <c r="J22" s="1">
        <f t="shared" si="0"/>
        <v>185</v>
      </c>
      <c r="K22" s="2">
        <f t="shared" si="3"/>
        <v>189</v>
      </c>
      <c r="L22" s="2">
        <f t="shared" si="4"/>
        <v>640.5</v>
      </c>
      <c r="M22" s="2">
        <f t="shared" si="5"/>
        <v>0.15805215593871991</v>
      </c>
      <c r="O22" s="2"/>
      <c r="P22" s="2"/>
    </row>
    <row r="23" spans="1:16">
      <c r="A23">
        <f>IF(trend!A23&lt;&gt;"",calculation!A22+1,"")</f>
        <v>22</v>
      </c>
      <c r="B23" s="1">
        <f>IF(A23="","",RANK(trend!B23,trend!B:B,1))</f>
        <v>16</v>
      </c>
      <c r="C23" s="1" t="str">
        <f t="shared" si="1"/>
        <v>&lt;16</v>
      </c>
      <c r="D23" s="1">
        <f>IF(A23="","",COUNTIF(B$2:B23,C23))</f>
        <v>5</v>
      </c>
      <c r="E23" s="1">
        <f>IF(A23="","",SUM($D$2:D23))</f>
        <v>119</v>
      </c>
      <c r="F23" s="2">
        <f t="shared" si="6"/>
        <v>115.5</v>
      </c>
      <c r="G23" s="2">
        <f t="shared" si="7"/>
        <v>314.41666666666669</v>
      </c>
      <c r="H23" s="2">
        <f t="shared" si="2"/>
        <v>0.19738550848793068</v>
      </c>
      <c r="I23" s="1">
        <f t="shared" si="8"/>
        <v>10</v>
      </c>
      <c r="J23" s="1">
        <f t="shared" si="0"/>
        <v>158</v>
      </c>
      <c r="K23" s="2">
        <f t="shared" si="3"/>
        <v>175.5</v>
      </c>
      <c r="L23" s="2">
        <f t="shared" si="4"/>
        <v>575.25</v>
      </c>
      <c r="M23" s="2">
        <f t="shared" si="5"/>
        <v>0.72964184864389559</v>
      </c>
      <c r="O23" s="2"/>
      <c r="P23" s="2"/>
    </row>
    <row r="24" spans="1:16">
      <c r="A24">
        <f>IF(trend!A24&lt;&gt;"",calculation!A23+1,"")</f>
        <v>23</v>
      </c>
      <c r="B24" s="1">
        <f>IF(A24="","",RANK(trend!B24,trend!B:B,1))</f>
        <v>24</v>
      </c>
      <c r="C24" s="1" t="str">
        <f t="shared" si="1"/>
        <v>&lt;24</v>
      </c>
      <c r="D24" s="1">
        <f>IF(A24="","",COUNTIF(B$2:B24,C24))</f>
        <v>9</v>
      </c>
      <c r="E24" s="1">
        <f>IF(A24="","",SUM($D$2:D24))</f>
        <v>128</v>
      </c>
      <c r="F24" s="2">
        <f t="shared" si="6"/>
        <v>126.5</v>
      </c>
      <c r="G24" s="2">
        <f t="shared" si="7"/>
        <v>358.41666666666669</v>
      </c>
      <c r="H24" s="2">
        <f t="shared" si="2"/>
        <v>7.9231369154978748E-2</v>
      </c>
      <c r="I24" s="1">
        <f t="shared" si="8"/>
        <v>14</v>
      </c>
      <c r="J24" s="1">
        <f t="shared" si="0"/>
        <v>148</v>
      </c>
      <c r="K24" s="2">
        <f t="shared" si="3"/>
        <v>162.5</v>
      </c>
      <c r="L24" s="2">
        <f t="shared" si="4"/>
        <v>514.58333333333337</v>
      </c>
      <c r="M24" s="2">
        <f t="shared" si="5"/>
        <v>0.63920497178246116</v>
      </c>
      <c r="O24" s="2"/>
      <c r="P24" s="2"/>
    </row>
    <row r="25" spans="1:16">
      <c r="A25">
        <f>IF(trend!A25&lt;&gt;"",calculation!A24+1,"")</f>
        <v>24</v>
      </c>
      <c r="B25" s="1">
        <f>IF(A25="","",RANK(trend!B25,trend!B:B,1))</f>
        <v>25</v>
      </c>
      <c r="C25" s="1" t="str">
        <f t="shared" si="1"/>
        <v>&lt;25</v>
      </c>
      <c r="D25" s="1">
        <f>IF(A25="","",COUNTIF(B$2:B25,C25))</f>
        <v>10</v>
      </c>
      <c r="E25" s="1">
        <f>IF(A25="","",SUM($D$2:D25))</f>
        <v>138</v>
      </c>
      <c r="F25" s="2">
        <f t="shared" si="6"/>
        <v>138</v>
      </c>
      <c r="G25" s="2">
        <f t="shared" si="7"/>
        <v>406.33333333333331</v>
      </c>
      <c r="H25" s="2">
        <f t="shared" si="2"/>
        <v>0</v>
      </c>
      <c r="I25" s="1">
        <f t="shared" si="8"/>
        <v>14</v>
      </c>
      <c r="J25" s="1">
        <f t="shared" si="0"/>
        <v>134</v>
      </c>
      <c r="K25" s="2">
        <f t="shared" si="3"/>
        <v>150</v>
      </c>
      <c r="L25" s="2">
        <f t="shared" si="4"/>
        <v>458.33333333333331</v>
      </c>
      <c r="M25" s="2">
        <f t="shared" si="5"/>
        <v>0.74735898639506215</v>
      </c>
      <c r="O25" s="2"/>
      <c r="P25" s="2"/>
    </row>
    <row r="26" spans="1:16">
      <c r="A26">
        <f>IF(trend!A26&lt;&gt;"",calculation!A25+1,"")</f>
        <v>25</v>
      </c>
      <c r="B26" s="1">
        <f>IF(A26="","",RANK(trend!B26,trend!B:B,1))</f>
        <v>13</v>
      </c>
      <c r="C26" s="1" t="str">
        <f t="shared" si="1"/>
        <v>&lt;13</v>
      </c>
      <c r="D26" s="1">
        <f>IF(A26="","",COUNTIF(B$2:B26,C26))</f>
        <v>4</v>
      </c>
      <c r="E26" s="1">
        <f>IF(A26="","",SUM($D$2:D26))</f>
        <v>142</v>
      </c>
      <c r="F26" s="2">
        <f t="shared" si="6"/>
        <v>150</v>
      </c>
      <c r="G26" s="2">
        <f t="shared" si="7"/>
        <v>458.33333333333331</v>
      </c>
      <c r="H26" s="2">
        <f t="shared" si="2"/>
        <v>-0.37367949319753108</v>
      </c>
      <c r="I26" s="1">
        <f t="shared" si="8"/>
        <v>8</v>
      </c>
      <c r="J26" s="1">
        <f t="shared" si="0"/>
        <v>120</v>
      </c>
      <c r="K26" s="2">
        <f t="shared" si="3"/>
        <v>138</v>
      </c>
      <c r="L26" s="2">
        <f t="shared" si="4"/>
        <v>406.33333333333331</v>
      </c>
      <c r="M26" s="2">
        <f t="shared" si="5"/>
        <v>0.89295850825048528</v>
      </c>
      <c r="O26" s="2"/>
      <c r="P26" s="2"/>
    </row>
    <row r="27" spans="1:16">
      <c r="A27">
        <f>IF(trend!A27&lt;&gt;"",calculation!A26+1,"")</f>
        <v>26</v>
      </c>
      <c r="B27" s="1">
        <f>IF(A27="","",RANK(trend!B27,trend!B:B,1))</f>
        <v>21</v>
      </c>
      <c r="C27" s="1" t="str">
        <f t="shared" si="1"/>
        <v>&lt;21</v>
      </c>
      <c r="D27" s="1">
        <f>IF(A27="","",COUNTIF(B$2:B27,C27))</f>
        <v>8</v>
      </c>
      <c r="E27" s="1">
        <f>IF(A27="","",SUM($D$2:D27))</f>
        <v>150</v>
      </c>
      <c r="F27" s="2">
        <f t="shared" si="6"/>
        <v>162.5</v>
      </c>
      <c r="G27" s="2">
        <f t="shared" si="7"/>
        <v>514.58333333333337</v>
      </c>
      <c r="H27" s="2">
        <f t="shared" si="2"/>
        <v>-0.55103876877798375</v>
      </c>
      <c r="I27" s="1">
        <f t="shared" si="8"/>
        <v>12</v>
      </c>
      <c r="J27" s="1">
        <f t="shared" si="0"/>
        <v>112</v>
      </c>
      <c r="K27" s="2">
        <f t="shared" si="3"/>
        <v>126.5</v>
      </c>
      <c r="L27" s="2">
        <f t="shared" si="4"/>
        <v>358.41666666666669</v>
      </c>
      <c r="M27" s="2">
        <f t="shared" si="5"/>
        <v>0.76590323516479464</v>
      </c>
      <c r="O27" s="2"/>
      <c r="P27" s="2"/>
    </row>
    <row r="28" spans="1:16">
      <c r="A28">
        <f>IF(trend!A28&lt;&gt;"",calculation!A27+1,"")</f>
        <v>27</v>
      </c>
      <c r="B28" s="1">
        <f>IF(A28="","",RANK(trend!B28,trend!B:B,1))</f>
        <v>11</v>
      </c>
      <c r="C28" s="1" t="str">
        <f t="shared" si="1"/>
        <v>&lt;11</v>
      </c>
      <c r="D28" s="1">
        <f>IF(A28="","",COUNTIF(B$2:B28,C28))</f>
        <v>4</v>
      </c>
      <c r="E28" s="1">
        <f>IF(A28="","",SUM($D$2:D28))</f>
        <v>154</v>
      </c>
      <c r="F28" s="2">
        <f t="shared" si="6"/>
        <v>175.5</v>
      </c>
      <c r="G28" s="2">
        <f t="shared" si="7"/>
        <v>575.25</v>
      </c>
      <c r="H28" s="2">
        <f t="shared" si="2"/>
        <v>-0.89641712833392895</v>
      </c>
      <c r="I28" s="1">
        <f t="shared" si="8"/>
        <v>6</v>
      </c>
      <c r="J28" s="1">
        <f t="shared" si="0"/>
        <v>100</v>
      </c>
      <c r="K28" s="2">
        <f t="shared" si="3"/>
        <v>115.5</v>
      </c>
      <c r="L28" s="2">
        <f t="shared" si="4"/>
        <v>314.41666666666669</v>
      </c>
      <c r="M28" s="2">
        <f t="shared" si="5"/>
        <v>0.87413582330369299</v>
      </c>
      <c r="O28" s="2"/>
      <c r="P28" s="2"/>
    </row>
    <row r="29" spans="1:16">
      <c r="A29">
        <f>IF(trend!A29&lt;&gt;"",calculation!A28+1,"")</f>
        <v>28</v>
      </c>
      <c r="B29" s="1">
        <f>IF(A29="","",RANK(trend!B29,trend!B:B,1))</f>
        <v>32</v>
      </c>
      <c r="C29" s="1" t="str">
        <f t="shared" si="1"/>
        <v>&lt;32</v>
      </c>
      <c r="D29" s="1">
        <f>IF(A29="","",COUNTIF(B$2:B29,C29))</f>
        <v>17</v>
      </c>
      <c r="E29" s="1">
        <f>IF(A29="","",SUM($D$2:D29))</f>
        <v>171</v>
      </c>
      <c r="F29" s="2">
        <f t="shared" si="6"/>
        <v>189</v>
      </c>
      <c r="G29" s="2">
        <f t="shared" si="7"/>
        <v>640.5</v>
      </c>
      <c r="H29" s="2">
        <f t="shared" si="2"/>
        <v>-0.71123470172423964</v>
      </c>
      <c r="I29" s="1">
        <f t="shared" si="8"/>
        <v>14</v>
      </c>
      <c r="J29" s="1">
        <f t="shared" si="0"/>
        <v>94</v>
      </c>
      <c r="K29" s="2">
        <f t="shared" si="3"/>
        <v>105</v>
      </c>
      <c r="L29" s="2">
        <f t="shared" si="4"/>
        <v>274.16666666666669</v>
      </c>
      <c r="M29" s="2">
        <f t="shared" si="5"/>
        <v>0.66433228584665138</v>
      </c>
      <c r="O29" s="2"/>
      <c r="P29" s="2"/>
    </row>
    <row r="30" spans="1:16">
      <c r="A30">
        <f>IF(trend!A30&lt;&gt;"",calculation!A29+1,"")</f>
        <v>29</v>
      </c>
      <c r="B30" s="1">
        <f>IF(A30="","",RANK(trend!B30,trend!B:B,1))</f>
        <v>3</v>
      </c>
      <c r="C30" s="1" t="str">
        <f t="shared" si="1"/>
        <v>&lt;3</v>
      </c>
      <c r="D30" s="1">
        <f>IF(A30="","",COUNTIF(B$2:B30,C30))</f>
        <v>0</v>
      </c>
      <c r="E30" s="1">
        <f>IF(A30="","",SUM($D$2:D30))</f>
        <v>171</v>
      </c>
      <c r="F30" s="2">
        <f t="shared" si="6"/>
        <v>203</v>
      </c>
      <c r="G30" s="2">
        <f t="shared" si="7"/>
        <v>710.5</v>
      </c>
      <c r="H30" s="2">
        <f t="shared" si="2"/>
        <v>-1.2005159575746063</v>
      </c>
      <c r="I30" s="1">
        <f t="shared" si="8"/>
        <v>2</v>
      </c>
      <c r="J30" s="1">
        <f t="shared" si="0"/>
        <v>80</v>
      </c>
      <c r="K30" s="2">
        <f t="shared" si="3"/>
        <v>95</v>
      </c>
      <c r="L30" s="2">
        <f t="shared" si="4"/>
        <v>237.5</v>
      </c>
      <c r="M30" s="2">
        <f t="shared" si="5"/>
        <v>0.97332852678457527</v>
      </c>
      <c r="O30" s="2"/>
      <c r="P30" s="2"/>
    </row>
    <row r="31" spans="1:16">
      <c r="A31">
        <f>IF(trend!A31&lt;&gt;"",calculation!A30+1,"")</f>
        <v>30</v>
      </c>
      <c r="B31" s="1">
        <f>IF(A31="","",RANK(trend!B31,trend!B:B,1))</f>
        <v>4</v>
      </c>
      <c r="C31" s="1" t="str">
        <f t="shared" si="1"/>
        <v>&lt;4</v>
      </c>
      <c r="D31" s="1">
        <f>IF(A31="","",COUNTIF(B$2:B31,C31))</f>
        <v>1</v>
      </c>
      <c r="E31" s="1">
        <f>IF(A31="","",SUM($D$2:D31))</f>
        <v>172</v>
      </c>
      <c r="F31" s="2">
        <f t="shared" ref="F31:F94" si="9">IF(A31="","",A31*(A31-1)/4)</f>
        <v>217.5</v>
      </c>
      <c r="G31" s="2">
        <f t="shared" ref="G31:G94" si="10">IF(A31="","",A31*(A31-1)*(2*$A31+5)/72)</f>
        <v>785.41666666666663</v>
      </c>
      <c r="H31" s="2">
        <f t="shared" si="2"/>
        <v>-1.6235338213186437</v>
      </c>
      <c r="I31" s="1">
        <f t="shared" si="8"/>
        <v>2</v>
      </c>
      <c r="J31" s="1">
        <f t="shared" si="0"/>
        <v>78</v>
      </c>
      <c r="K31" s="2">
        <f t="shared" si="3"/>
        <v>85.5</v>
      </c>
      <c r="L31" s="2">
        <f t="shared" si="4"/>
        <v>204.25</v>
      </c>
      <c r="M31" s="2">
        <f t="shared" si="5"/>
        <v>0.52478357140598964</v>
      </c>
      <c r="O31" s="2"/>
      <c r="P31" s="2"/>
    </row>
    <row r="32" spans="1:16">
      <c r="A32">
        <f>IF(trend!A32&lt;&gt;"",calculation!A31+1,"")</f>
        <v>31</v>
      </c>
      <c r="B32" s="1">
        <f>IF(A32="","",RANK(trend!B32,trend!B:B,1))</f>
        <v>9</v>
      </c>
      <c r="C32" s="1" t="str">
        <f t="shared" si="1"/>
        <v>&lt;9</v>
      </c>
      <c r="D32" s="1">
        <f>IF(A32="","",COUNTIF(B$2:B32,C32))</f>
        <v>5</v>
      </c>
      <c r="E32" s="1">
        <f>IF(A32="","",SUM($D$2:D32))</f>
        <v>177</v>
      </c>
      <c r="F32" s="2">
        <f t="shared" si="9"/>
        <v>232.5</v>
      </c>
      <c r="G32" s="2">
        <f t="shared" si="10"/>
        <v>865.41666666666663</v>
      </c>
      <c r="H32" s="2">
        <f t="shared" si="2"/>
        <v>-1.8866022832734961</v>
      </c>
      <c r="I32" s="1">
        <f t="shared" si="8"/>
        <v>3</v>
      </c>
      <c r="J32" s="1">
        <f t="shared" si="0"/>
        <v>76</v>
      </c>
      <c r="K32" s="2">
        <f t="shared" si="3"/>
        <v>76.5</v>
      </c>
      <c r="L32" s="2">
        <f t="shared" si="4"/>
        <v>174.25</v>
      </c>
      <c r="M32" s="2">
        <f t="shared" si="5"/>
        <v>3.7877700953928513E-2</v>
      </c>
      <c r="O32" s="2"/>
      <c r="P32" s="2"/>
    </row>
    <row r="33" spans="1:16">
      <c r="A33">
        <f>IF(trend!A33&lt;&gt;"",calculation!A32+1,"")</f>
        <v>32</v>
      </c>
      <c r="B33" s="1">
        <f>IF(A33="","",RANK(trend!B33,trend!B:B,1))</f>
        <v>2</v>
      </c>
      <c r="C33" s="1" t="str">
        <f t="shared" si="1"/>
        <v>&lt;2</v>
      </c>
      <c r="D33" s="1">
        <f>IF(A33="","",COUNTIF(B$2:B33,C33))</f>
        <v>0</v>
      </c>
      <c r="E33" s="1">
        <f>IF(A33="","",SUM($D$2:D33))</f>
        <v>177</v>
      </c>
      <c r="F33" s="2">
        <f t="shared" si="9"/>
        <v>248</v>
      </c>
      <c r="G33" s="2">
        <f t="shared" si="10"/>
        <v>950.66666666666663</v>
      </c>
      <c r="H33" s="2">
        <f t="shared" si="2"/>
        <v>-2.3027363440929864</v>
      </c>
      <c r="I33" s="1">
        <f t="shared" si="8"/>
        <v>1</v>
      </c>
      <c r="J33" s="1">
        <f t="shared" si="0"/>
        <v>73</v>
      </c>
      <c r="K33" s="2">
        <f t="shared" si="3"/>
        <v>68</v>
      </c>
      <c r="L33" s="2">
        <f t="shared" si="4"/>
        <v>147.33333333333334</v>
      </c>
      <c r="M33" s="2">
        <f t="shared" si="5"/>
        <v>-0.41192627728581732</v>
      </c>
      <c r="O33" s="2"/>
      <c r="P33" s="2"/>
    </row>
    <row r="34" spans="1:16">
      <c r="A34">
        <f>IF(trend!A34&lt;&gt;"",calculation!A33+1,"")</f>
        <v>33</v>
      </c>
      <c r="B34" s="1">
        <f>IF(A34="","",RANK(trend!B34,trend!B:B,1))</f>
        <v>12</v>
      </c>
      <c r="C34" s="1" t="str">
        <f t="shared" si="1"/>
        <v>&lt;12</v>
      </c>
      <c r="D34" s="1">
        <f>IF(A34="","",COUNTIF(B$2:B34,C34))</f>
        <v>9</v>
      </c>
      <c r="E34" s="1">
        <f>IF(A34="","",SUM($D$2:D34))</f>
        <v>186</v>
      </c>
      <c r="F34" s="2">
        <f t="shared" si="9"/>
        <v>264</v>
      </c>
      <c r="G34" s="2">
        <f t="shared" si="10"/>
        <v>1041.3333333333333</v>
      </c>
      <c r="H34" s="2">
        <f t="shared" si="2"/>
        <v>-2.4171283795183456</v>
      </c>
      <c r="I34" s="1">
        <f t="shared" si="8"/>
        <v>2</v>
      </c>
      <c r="J34" s="1">
        <f t="shared" si="0"/>
        <v>72</v>
      </c>
      <c r="K34" s="2">
        <f t="shared" si="3"/>
        <v>60</v>
      </c>
      <c r="L34" s="2">
        <f t="shared" si="4"/>
        <v>123.33333333333333</v>
      </c>
      <c r="M34" s="2">
        <f t="shared" si="5"/>
        <v>-1.0805404053377956</v>
      </c>
      <c r="O34" s="2"/>
      <c r="P34" s="2"/>
    </row>
    <row r="35" spans="1:16">
      <c r="A35">
        <f>IF(trend!A35&lt;&gt;"",calculation!A34+1,"")</f>
        <v>34</v>
      </c>
      <c r="B35" s="1">
        <f>IF(A35="","",RANK(trend!B35,trend!B:B,1))</f>
        <v>30</v>
      </c>
      <c r="C35" s="1" t="str">
        <f t="shared" si="1"/>
        <v>&lt;30</v>
      </c>
      <c r="D35" s="1">
        <f>IF(A35="","",COUNTIF(B$2:B35,C35))</f>
        <v>21</v>
      </c>
      <c r="E35" s="1">
        <f>IF(A35="","",SUM($D$2:D35))</f>
        <v>207</v>
      </c>
      <c r="F35" s="2">
        <f t="shared" si="9"/>
        <v>280.5</v>
      </c>
      <c r="G35" s="2">
        <f t="shared" si="10"/>
        <v>1137.5833333333333</v>
      </c>
      <c r="H35" s="2">
        <f t="shared" si="2"/>
        <v>-2.1791931685199741</v>
      </c>
      <c r="I35" s="1">
        <f t="shared" si="8"/>
        <v>8</v>
      </c>
      <c r="J35" s="1">
        <f t="shared" si="0"/>
        <v>70</v>
      </c>
      <c r="K35" s="2">
        <f t="shared" si="3"/>
        <v>52.5</v>
      </c>
      <c r="L35" s="2">
        <f t="shared" si="4"/>
        <v>102.08333333333333</v>
      </c>
      <c r="M35" s="2">
        <f t="shared" si="5"/>
        <v>-1.7320508075688772</v>
      </c>
      <c r="O35" s="2"/>
      <c r="P35" s="2"/>
    </row>
    <row r="36" spans="1:16">
      <c r="A36">
        <f>IF(trend!A36&lt;&gt;"",calculation!A35+1,"")</f>
        <v>35</v>
      </c>
      <c r="B36" s="1">
        <f>IF(A36="","",RANK(trend!B36,trend!B:B,1))</f>
        <v>26</v>
      </c>
      <c r="C36" s="1" t="str">
        <f t="shared" si="1"/>
        <v>&lt;26</v>
      </c>
      <c r="D36" s="1">
        <f>IF(A36="","",COUNTIF(B$2:B36,C36))</f>
        <v>19</v>
      </c>
      <c r="E36" s="1">
        <f>IF(A36="","",SUM($D$2:D36))</f>
        <v>226</v>
      </c>
      <c r="F36" s="2">
        <f t="shared" si="9"/>
        <v>297.5</v>
      </c>
      <c r="G36" s="2">
        <f t="shared" si="10"/>
        <v>1239.5833333333333</v>
      </c>
      <c r="H36" s="2">
        <f t="shared" si="2"/>
        <v>-2.0308047831406375</v>
      </c>
      <c r="I36" s="1">
        <f t="shared" si="8"/>
        <v>6</v>
      </c>
      <c r="J36" s="1">
        <f t="shared" si="0"/>
        <v>62</v>
      </c>
      <c r="K36" s="2">
        <f t="shared" si="3"/>
        <v>45.5</v>
      </c>
      <c r="L36" s="2">
        <f t="shared" si="4"/>
        <v>83.416666666666671</v>
      </c>
      <c r="M36" s="2">
        <f t="shared" si="5"/>
        <v>-1.8065813747894846</v>
      </c>
      <c r="O36" s="2"/>
      <c r="P36" s="2"/>
    </row>
    <row r="37" spans="1:16">
      <c r="A37">
        <f>IF(trend!A37&lt;&gt;"",calculation!A36+1,"")</f>
        <v>36</v>
      </c>
      <c r="B37" s="1">
        <f>IF(A37="","",RANK(trend!B37,trend!B:B,1))</f>
        <v>36</v>
      </c>
      <c r="C37" s="1" t="str">
        <f t="shared" si="1"/>
        <v>&lt;36</v>
      </c>
      <c r="D37" s="1">
        <f>IF(A37="","",COUNTIF(B$2:B37,C37))</f>
        <v>26</v>
      </c>
      <c r="E37" s="1">
        <f>IF(A37="","",SUM($D$2:D37))</f>
        <v>252</v>
      </c>
      <c r="F37" s="2">
        <f t="shared" si="9"/>
        <v>315</v>
      </c>
      <c r="G37" s="2">
        <f t="shared" si="10"/>
        <v>1347.5</v>
      </c>
      <c r="H37" s="2">
        <f t="shared" si="2"/>
        <v>-1.7162326606420661</v>
      </c>
      <c r="I37" s="1">
        <f t="shared" si="8"/>
        <v>9</v>
      </c>
      <c r="J37" s="1">
        <f t="shared" si="0"/>
        <v>56</v>
      </c>
      <c r="K37" s="2">
        <f t="shared" si="3"/>
        <v>39</v>
      </c>
      <c r="L37" s="2">
        <f t="shared" si="4"/>
        <v>67.166666666666671</v>
      </c>
      <c r="M37" s="2">
        <f t="shared" si="5"/>
        <v>-2.0743021786943143</v>
      </c>
      <c r="O37" s="2"/>
      <c r="P37" s="2"/>
    </row>
    <row r="38" spans="1:16">
      <c r="A38">
        <f>IF(trend!A38&lt;&gt;"",calculation!A37+1,"")</f>
        <v>37</v>
      </c>
      <c r="B38" s="1">
        <f>IF(A38="","",RANK(trend!B38,trend!B:B,1))</f>
        <v>33</v>
      </c>
      <c r="C38" s="1" t="str">
        <f t="shared" si="1"/>
        <v>&lt;33</v>
      </c>
      <c r="D38" s="1">
        <f>IF(A38="","",COUNTIF(B$2:B38,C38))</f>
        <v>25</v>
      </c>
      <c r="E38" s="1">
        <f>IF(A38="","",SUM($D$2:D38))</f>
        <v>277</v>
      </c>
      <c r="F38" s="2">
        <f t="shared" si="9"/>
        <v>333</v>
      </c>
      <c r="G38" s="2">
        <f t="shared" si="10"/>
        <v>1461.5</v>
      </c>
      <c r="H38" s="2">
        <f t="shared" si="2"/>
        <v>-1.4648346928531721</v>
      </c>
      <c r="I38" s="1">
        <f t="shared" si="8"/>
        <v>7</v>
      </c>
      <c r="J38" s="1">
        <f t="shared" si="0"/>
        <v>47</v>
      </c>
      <c r="K38" s="2">
        <f t="shared" si="3"/>
        <v>33</v>
      </c>
      <c r="L38" s="2">
        <f t="shared" si="4"/>
        <v>53.166666666666664</v>
      </c>
      <c r="M38" s="2">
        <f t="shared" si="5"/>
        <v>-1.9200313477064765</v>
      </c>
      <c r="O38" s="2"/>
      <c r="P38" s="2"/>
    </row>
    <row r="39" spans="1:16">
      <c r="A39">
        <f>IF(trend!A39&lt;&gt;"",calculation!A38+1,"")</f>
        <v>38</v>
      </c>
      <c r="B39" s="1">
        <f>IF(A39="","",RANK(trend!B39,trend!B:B,1))</f>
        <v>44</v>
      </c>
      <c r="C39" s="1" t="str">
        <f t="shared" si="1"/>
        <v>&lt;44</v>
      </c>
      <c r="D39" s="1">
        <f>IF(A39="","",COUNTIF(B$2:B39,C39))</f>
        <v>33</v>
      </c>
      <c r="E39" s="1">
        <f>IF(A39="","",SUM($D$2:D39))</f>
        <v>310</v>
      </c>
      <c r="F39" s="2">
        <f t="shared" si="9"/>
        <v>351.5</v>
      </c>
      <c r="G39" s="2">
        <f t="shared" si="10"/>
        <v>1581.75</v>
      </c>
      <c r="H39" s="2">
        <f t="shared" si="2"/>
        <v>-1.0434680961931879</v>
      </c>
      <c r="I39" s="1">
        <f t="shared" si="8"/>
        <v>10</v>
      </c>
      <c r="J39" s="1">
        <f t="shared" si="0"/>
        <v>40</v>
      </c>
      <c r="K39" s="2">
        <f t="shared" si="3"/>
        <v>27.5</v>
      </c>
      <c r="L39" s="2">
        <f t="shared" si="4"/>
        <v>41.25</v>
      </c>
      <c r="M39" s="2">
        <f t="shared" si="5"/>
        <v>-1.9462473604038073</v>
      </c>
      <c r="O39" s="2"/>
      <c r="P39" s="2"/>
    </row>
    <row r="40" spans="1:16">
      <c r="A40">
        <f>IF(trend!A40&lt;&gt;"",calculation!A39+1,"")</f>
        <v>39</v>
      </c>
      <c r="B40" s="1">
        <f>IF(A40="","",RANK(trend!B40,trend!B:B,1))</f>
        <v>18</v>
      </c>
      <c r="C40" s="1" t="str">
        <f t="shared" si="1"/>
        <v>&lt;18</v>
      </c>
      <c r="D40" s="1">
        <f>IF(A40="","",COUNTIF(B$2:B40,C40))</f>
        <v>13</v>
      </c>
      <c r="E40" s="1">
        <f>IF(A40="","",SUM($D$2:D40))</f>
        <v>323</v>
      </c>
      <c r="F40" s="2">
        <f t="shared" si="9"/>
        <v>370.5</v>
      </c>
      <c r="G40" s="2">
        <f t="shared" si="10"/>
        <v>1708.4166666666667</v>
      </c>
      <c r="H40" s="2">
        <f t="shared" si="2"/>
        <v>-1.149202890930364</v>
      </c>
      <c r="I40" s="1">
        <f t="shared" si="8"/>
        <v>4</v>
      </c>
      <c r="J40" s="1">
        <f t="shared" si="0"/>
        <v>30</v>
      </c>
      <c r="K40" s="2">
        <f t="shared" si="3"/>
        <v>22.5</v>
      </c>
      <c r="L40" s="2">
        <f t="shared" si="4"/>
        <v>31.25</v>
      </c>
      <c r="M40" s="2">
        <f t="shared" si="5"/>
        <v>-1.3416407864998738</v>
      </c>
      <c r="O40" s="2"/>
      <c r="P40" s="2"/>
    </row>
    <row r="41" spans="1:16">
      <c r="A41">
        <f>IF(trend!A41&lt;&gt;"",calculation!A40+1,"")</f>
        <v>40</v>
      </c>
      <c r="B41" s="1">
        <f>IF(A41="","",RANK(trend!B41,trend!B:B,1))</f>
        <v>6</v>
      </c>
      <c r="C41" s="1" t="str">
        <f t="shared" si="1"/>
        <v>&lt;6</v>
      </c>
      <c r="D41" s="1">
        <f>IF(A41="","",COUNTIF(B$2:B41,C41))</f>
        <v>4</v>
      </c>
      <c r="E41" s="1">
        <f>IF(A41="","",SUM($D$2:D41))</f>
        <v>327</v>
      </c>
      <c r="F41" s="2">
        <f t="shared" si="9"/>
        <v>390</v>
      </c>
      <c r="G41" s="2">
        <f t="shared" si="10"/>
        <v>1841.6666666666667</v>
      </c>
      <c r="H41" s="2">
        <f t="shared" si="2"/>
        <v>-1.4680303546493667</v>
      </c>
      <c r="I41" s="1">
        <f t="shared" si="8"/>
        <v>1</v>
      </c>
      <c r="J41" s="1">
        <f t="shared" si="0"/>
        <v>26</v>
      </c>
      <c r="K41" s="2">
        <f t="shared" si="3"/>
        <v>18</v>
      </c>
      <c r="L41" s="2">
        <f t="shared" si="4"/>
        <v>23</v>
      </c>
      <c r="M41" s="2">
        <f t="shared" si="5"/>
        <v>-1.6681153124565982</v>
      </c>
      <c r="O41" s="2"/>
      <c r="P41" s="2"/>
    </row>
    <row r="42" spans="1:16">
      <c r="A42">
        <f>IF(trend!A42&lt;&gt;"",calculation!A41+1,"")</f>
        <v>41</v>
      </c>
      <c r="B42" s="1">
        <f>IF(A42="","",RANK(trend!B42,trend!B:B,1))</f>
        <v>39</v>
      </c>
      <c r="C42" s="1" t="str">
        <f t="shared" si="1"/>
        <v>&lt;39</v>
      </c>
      <c r="D42" s="1">
        <f>IF(A42="","",COUNTIF(B$2:B42,C42))</f>
        <v>31</v>
      </c>
      <c r="E42" s="1">
        <f>IF(A42="","",SUM($D$2:D42))</f>
        <v>358</v>
      </c>
      <c r="F42" s="2">
        <f t="shared" si="9"/>
        <v>410</v>
      </c>
      <c r="G42" s="2">
        <f t="shared" si="10"/>
        <v>1981.6666666666667</v>
      </c>
      <c r="H42" s="2">
        <f t="shared" si="2"/>
        <v>-1.1681215646958518</v>
      </c>
      <c r="I42" s="1">
        <f t="shared" si="8"/>
        <v>7</v>
      </c>
      <c r="J42" s="1">
        <f t="shared" si="0"/>
        <v>25</v>
      </c>
      <c r="K42" s="2">
        <f t="shared" si="3"/>
        <v>14</v>
      </c>
      <c r="L42" s="2">
        <f t="shared" si="4"/>
        <v>16.333333333333332</v>
      </c>
      <c r="M42" s="2">
        <f t="shared" si="5"/>
        <v>-2.7217941261796641</v>
      </c>
      <c r="O42" s="2"/>
      <c r="P42" s="2"/>
    </row>
    <row r="43" spans="1:16">
      <c r="A43">
        <f>IF(trend!A43&lt;&gt;"",calculation!A42+1,"")</f>
        <v>42</v>
      </c>
      <c r="B43" s="1">
        <f>IF(A43="","",RANK(trend!B43,trend!B:B,1))</f>
        <v>34</v>
      </c>
      <c r="C43" s="1" t="str">
        <f t="shared" si="1"/>
        <v>&lt;34</v>
      </c>
      <c r="D43" s="1">
        <f>IF(A43="","",COUNTIF(B$2:B43,C43))</f>
        <v>28</v>
      </c>
      <c r="E43" s="1">
        <f>IF(A43="","",SUM($D$2:D43))</f>
        <v>386</v>
      </c>
      <c r="F43" s="2">
        <f t="shared" si="9"/>
        <v>430.5</v>
      </c>
      <c r="G43" s="2">
        <f t="shared" si="10"/>
        <v>2128.5833333333335</v>
      </c>
      <c r="H43" s="2">
        <f t="shared" si="2"/>
        <v>-0.96452765064054746</v>
      </c>
      <c r="I43" s="1">
        <f t="shared" si="8"/>
        <v>5</v>
      </c>
      <c r="J43" s="1">
        <f t="shared" si="0"/>
        <v>18</v>
      </c>
      <c r="K43" s="2">
        <f t="shared" si="3"/>
        <v>10.5</v>
      </c>
      <c r="L43" s="2">
        <f t="shared" si="4"/>
        <v>11.083333333333334</v>
      </c>
      <c r="M43" s="2">
        <f t="shared" si="5"/>
        <v>-2.2528177844479149</v>
      </c>
      <c r="O43" s="2"/>
      <c r="P43" s="2"/>
    </row>
    <row r="44" spans="1:16">
      <c r="A44">
        <f>IF(trend!A44&lt;&gt;"",calculation!A43+1,"")</f>
        <v>43</v>
      </c>
      <c r="B44" s="1">
        <f>IF(A44="","",RANK(trend!B44,trend!B:B,1))</f>
        <v>38</v>
      </c>
      <c r="C44" s="1" t="str">
        <f t="shared" si="1"/>
        <v>&lt;38</v>
      </c>
      <c r="D44" s="1">
        <f>IF(A44="","",COUNTIF(B$2:B44,C44))</f>
        <v>32</v>
      </c>
      <c r="E44" s="1">
        <f>IF(A44="","",SUM($D$2:D44))</f>
        <v>418</v>
      </c>
      <c r="F44" s="2">
        <f t="shared" si="9"/>
        <v>451.5</v>
      </c>
      <c r="G44" s="2">
        <f t="shared" si="10"/>
        <v>2282.5833333333335</v>
      </c>
      <c r="H44" s="2">
        <f t="shared" si="2"/>
        <v>-0.70118317422575982</v>
      </c>
      <c r="I44" s="1">
        <f t="shared" si="8"/>
        <v>5</v>
      </c>
      <c r="J44" s="1">
        <f t="shared" si="0"/>
        <v>13</v>
      </c>
      <c r="K44" s="2">
        <f t="shared" si="3"/>
        <v>7.5</v>
      </c>
      <c r="L44" s="2">
        <f t="shared" si="4"/>
        <v>7.083333333333333</v>
      </c>
      <c r="M44" s="2">
        <f t="shared" si="5"/>
        <v>-2.0665401605809937</v>
      </c>
      <c r="O44" s="2"/>
      <c r="P44" s="2"/>
    </row>
    <row r="45" spans="1:16">
      <c r="A45">
        <f>IF(trend!A45&lt;&gt;"",calculation!A44+1,"")</f>
        <v>44</v>
      </c>
      <c r="B45" s="1">
        <f>IF(A45="","",RANK(trend!B45,trend!B:B,1))</f>
        <v>17</v>
      </c>
      <c r="C45" s="1" t="str">
        <f t="shared" si="1"/>
        <v>&lt;17</v>
      </c>
      <c r="D45" s="1">
        <f>IF(A45="","",COUNTIF(B$2:B45,C45))</f>
        <v>14</v>
      </c>
      <c r="E45" s="1">
        <f>IF(A45="","",SUM($D$2:D45))</f>
        <v>432</v>
      </c>
      <c r="F45" s="2">
        <f t="shared" si="9"/>
        <v>473</v>
      </c>
      <c r="G45" s="2">
        <f t="shared" si="10"/>
        <v>2443.8333333333335</v>
      </c>
      <c r="H45" s="2">
        <f t="shared" si="2"/>
        <v>-0.82936950849860935</v>
      </c>
      <c r="I45" s="1">
        <f t="shared" si="8"/>
        <v>2</v>
      </c>
      <c r="J45" s="1">
        <f t="shared" si="0"/>
        <v>8</v>
      </c>
      <c r="K45" s="2">
        <f t="shared" si="3"/>
        <v>5</v>
      </c>
      <c r="L45" s="2">
        <f t="shared" si="4"/>
        <v>4.166666666666667</v>
      </c>
      <c r="M45" s="2">
        <f t="shared" si="5"/>
        <v>-1.4696938456699067</v>
      </c>
      <c r="O45" s="2"/>
      <c r="P45" s="2"/>
    </row>
    <row r="46" spans="1:16">
      <c r="A46">
        <f>IF(trend!A46&lt;&gt;"",calculation!A45+1,"")</f>
        <v>45</v>
      </c>
      <c r="B46" s="1">
        <f>IF(A46="","",RANK(trend!B46,trend!B:B,1))</f>
        <v>29</v>
      </c>
      <c r="C46" s="1" t="str">
        <f t="shared" si="1"/>
        <v>&lt;29</v>
      </c>
      <c r="D46" s="1">
        <f>IF(A46="","",COUNTIF(B$2:B46,C46))</f>
        <v>25</v>
      </c>
      <c r="E46" s="1">
        <f>IF(A46="","",SUM($D$2:D46))</f>
        <v>457</v>
      </c>
      <c r="F46" s="2">
        <f t="shared" si="9"/>
        <v>495</v>
      </c>
      <c r="G46" s="2">
        <f t="shared" si="10"/>
        <v>2612.5</v>
      </c>
      <c r="H46" s="2">
        <f t="shared" si="2"/>
        <v>-0.74345630182766809</v>
      </c>
      <c r="I46" s="1">
        <f t="shared" si="8"/>
        <v>3</v>
      </c>
      <c r="J46" s="1">
        <f t="shared" si="0"/>
        <v>6</v>
      </c>
      <c r="K46" s="2">
        <f t="shared" si="3"/>
        <v>3</v>
      </c>
      <c r="L46" s="2">
        <f t="shared" si="4"/>
        <v>2.1666666666666665</v>
      </c>
      <c r="M46" s="2">
        <f t="shared" si="5"/>
        <v>-2.0380986614602725</v>
      </c>
      <c r="O46" s="2"/>
      <c r="P46" s="2"/>
    </row>
    <row r="47" spans="1:16">
      <c r="A47">
        <f>IF(trend!A47&lt;&gt;"",calculation!A46+1,"")</f>
        <v>46</v>
      </c>
      <c r="B47" s="1">
        <f>IF(A47="","",RANK(trend!B47,trend!B:B,1))</f>
        <v>20</v>
      </c>
      <c r="C47" s="1" t="str">
        <f t="shared" si="1"/>
        <v>&lt;20</v>
      </c>
      <c r="D47" s="1">
        <f>IF(A47="","",COUNTIF(B$2:B47,C47))</f>
        <v>17</v>
      </c>
      <c r="E47" s="1">
        <f>IF(A47="","",SUM($D$2:D47))</f>
        <v>474</v>
      </c>
      <c r="F47" s="2">
        <f t="shared" si="9"/>
        <v>517.5</v>
      </c>
      <c r="G47" s="2">
        <f t="shared" si="10"/>
        <v>2788.75</v>
      </c>
      <c r="H47" s="2">
        <f t="shared" si="2"/>
        <v>-0.82372920748345313</v>
      </c>
      <c r="I47" s="1">
        <f t="shared" si="8"/>
        <v>2</v>
      </c>
      <c r="J47" s="1">
        <f t="shared" si="0"/>
        <v>3</v>
      </c>
      <c r="K47" s="2">
        <f t="shared" si="3"/>
        <v>1.5</v>
      </c>
      <c r="L47" s="2">
        <f t="shared" si="4"/>
        <v>0.91666666666666663</v>
      </c>
      <c r="M47" s="2">
        <f t="shared" si="5"/>
        <v>-1.5666989036012806</v>
      </c>
      <c r="O47" s="2"/>
      <c r="P47" s="2"/>
    </row>
    <row r="48" spans="1:16">
      <c r="A48">
        <f>IF(trend!A48&lt;&gt;"",calculation!A47+1,"")</f>
        <v>47</v>
      </c>
      <c r="B48" s="1">
        <f>IF(A48="","",RANK(trend!B48,trend!B:B,1))</f>
        <v>14</v>
      </c>
      <c r="C48" s="1" t="str">
        <f t="shared" si="1"/>
        <v>&lt;14</v>
      </c>
      <c r="D48" s="1">
        <f>IF(A48="","",COUNTIF(B$2:B48,C48))</f>
        <v>12</v>
      </c>
      <c r="E48" s="1">
        <f>IF(A48="","",SUM($D$2:D48))</f>
        <v>486</v>
      </c>
      <c r="F48" s="2">
        <f t="shared" si="9"/>
        <v>540.5</v>
      </c>
      <c r="G48" s="2">
        <f t="shared" si="10"/>
        <v>2972.75</v>
      </c>
      <c r="H48" s="2">
        <f t="shared" si="2"/>
        <v>-0.99957942547662448</v>
      </c>
      <c r="I48" s="1">
        <f t="shared" si="8"/>
        <v>1</v>
      </c>
      <c r="J48" s="1">
        <f t="shared" si="0"/>
        <v>1</v>
      </c>
      <c r="K48" s="2">
        <f t="shared" si="3"/>
        <v>0.5</v>
      </c>
      <c r="L48" s="2">
        <f t="shared" si="4"/>
        <v>0.25</v>
      </c>
      <c r="M48" s="2">
        <f t="shared" si="5"/>
        <v>-1</v>
      </c>
      <c r="O48" s="2"/>
    </row>
    <row r="49" spans="1:13">
      <c r="A49">
        <f>IF(trend!A49&lt;&gt;"",calculation!A48+1,"")</f>
        <v>48</v>
      </c>
      <c r="B49" s="1">
        <f>IF(A49="","",RANK(trend!B49,trend!B:B,1))</f>
        <v>1</v>
      </c>
      <c r="C49" s="1" t="str">
        <f t="shared" si="1"/>
        <v>&lt;1</v>
      </c>
      <c r="D49" s="1">
        <f>IF(A49="","",COUNTIF(B$2:B49,C49))</f>
        <v>0</v>
      </c>
      <c r="E49" s="1">
        <f>IF(A49="","",SUM($D$2:D49))</f>
        <v>486</v>
      </c>
      <c r="F49" s="2">
        <f t="shared" si="9"/>
        <v>564</v>
      </c>
      <c r="G49" s="2">
        <f t="shared" si="10"/>
        <v>3164.6666666666665</v>
      </c>
      <c r="H49" s="2">
        <f t="shared" si="2"/>
        <v>-1.3865342960483851</v>
      </c>
      <c r="I49" s="1">
        <f t="shared" si="8"/>
        <v>0</v>
      </c>
      <c r="J49" s="1" t="str">
        <f>IF(ISTEXT(I50),"",SUM(J50,I49))</f>
        <v/>
      </c>
      <c r="K49" s="2">
        <f t="shared" si="3"/>
        <v>0</v>
      </c>
      <c r="L49" s="2">
        <f t="shared" si="4"/>
        <v>0</v>
      </c>
      <c r="M49" s="2" t="str">
        <f t="shared" si="5"/>
        <v/>
      </c>
    </row>
    <row r="50" spans="1:13">
      <c r="A50" t="str">
        <f>IF(trend!A50&lt;&gt;"",calculation!A49+1,"")</f>
        <v/>
      </c>
      <c r="B50" s="1" t="str">
        <f>IF(A50="","",RANK(trend!B50,trend!B:B,1))</f>
        <v/>
      </c>
      <c r="C50" s="1" t="str">
        <f t="shared" si="1"/>
        <v/>
      </c>
      <c r="D50" s="1" t="str">
        <f>IF(A50="","",COUNTIF(B$2:B50,C50))</f>
        <v/>
      </c>
      <c r="E50" s="1" t="str">
        <f>IF(A50="","",SUM($D$2:D50))</f>
        <v/>
      </c>
      <c r="F50" s="2" t="str">
        <f t="shared" si="9"/>
        <v/>
      </c>
      <c r="G50" s="2" t="str">
        <f t="shared" si="10"/>
        <v/>
      </c>
      <c r="H50" s="2" t="str">
        <f t="shared" si="2"/>
        <v/>
      </c>
      <c r="I50" s="1" t="str">
        <f t="shared" si="8"/>
        <v/>
      </c>
      <c r="J50" s="1" t="str">
        <f t="shared" ref="J50:J113" si="11">IF(ISTEXT(I51),"",SUM(J51,I50))</f>
        <v/>
      </c>
      <c r="K50" s="2" t="str">
        <f t="shared" si="3"/>
        <v/>
      </c>
      <c r="L50" s="2" t="str">
        <f t="shared" si="4"/>
        <v/>
      </c>
      <c r="M50" s="2" t="str">
        <f t="shared" si="5"/>
        <v/>
      </c>
    </row>
    <row r="51" spans="1:13">
      <c r="A51" t="str">
        <f>IF(trend!A51&lt;&gt;"",calculation!A50+1,"")</f>
        <v/>
      </c>
      <c r="B51" s="1" t="str">
        <f>IF(A51="","",RANK(trend!B51,trend!B:B,1))</f>
        <v/>
      </c>
      <c r="C51" s="1" t="str">
        <f t="shared" si="1"/>
        <v/>
      </c>
      <c r="D51" s="1" t="str">
        <f>IF(A51="","",COUNTIF(B$2:B51,C51))</f>
        <v/>
      </c>
      <c r="E51" s="1" t="str">
        <f>IF(A51="","",SUM($D$2:D51))</f>
        <v/>
      </c>
      <c r="F51" s="2" t="str">
        <f t="shared" si="9"/>
        <v/>
      </c>
      <c r="G51" s="2" t="str">
        <f t="shared" si="10"/>
        <v/>
      </c>
      <c r="H51" s="2" t="str">
        <f t="shared" si="2"/>
        <v/>
      </c>
      <c r="I51" s="1" t="str">
        <f t="shared" si="8"/>
        <v/>
      </c>
      <c r="J51" s="1" t="str">
        <f t="shared" si="11"/>
        <v/>
      </c>
      <c r="K51" s="2" t="str">
        <f t="shared" si="3"/>
        <v/>
      </c>
      <c r="L51" s="2" t="str">
        <f t="shared" si="4"/>
        <v/>
      </c>
      <c r="M51" s="2" t="str">
        <f t="shared" si="5"/>
        <v/>
      </c>
    </row>
    <row r="52" spans="1:13">
      <c r="A52" t="str">
        <f>IF(trend!A52&lt;&gt;"",calculation!A51+1,"")</f>
        <v/>
      </c>
      <c r="B52" s="1" t="str">
        <f>IF(A52="","",RANK(trend!B52,trend!B:B,1))</f>
        <v/>
      </c>
      <c r="C52" s="1" t="str">
        <f t="shared" si="1"/>
        <v/>
      </c>
      <c r="D52" s="1" t="str">
        <f>IF(A52="","",COUNTIF(B$2:B52,C52))</f>
        <v/>
      </c>
      <c r="E52" s="1" t="str">
        <f>IF(A52="","",SUM($D$2:D52))</f>
        <v/>
      </c>
      <c r="F52" s="2" t="str">
        <f t="shared" si="9"/>
        <v/>
      </c>
      <c r="G52" s="2" t="str">
        <f t="shared" si="10"/>
        <v/>
      </c>
      <c r="H52" s="2" t="str">
        <f t="shared" si="2"/>
        <v/>
      </c>
      <c r="I52" s="1" t="str">
        <f t="shared" si="8"/>
        <v/>
      </c>
      <c r="J52" s="1" t="str">
        <f t="shared" si="11"/>
        <v/>
      </c>
      <c r="K52" s="2" t="str">
        <f t="shared" si="3"/>
        <v/>
      </c>
      <c r="L52" s="2" t="str">
        <f t="shared" si="4"/>
        <v/>
      </c>
      <c r="M52" s="2" t="str">
        <f t="shared" si="5"/>
        <v/>
      </c>
    </row>
    <row r="53" spans="1:13">
      <c r="A53" t="str">
        <f>IF(trend!A53&lt;&gt;"",calculation!A52+1,"")</f>
        <v/>
      </c>
      <c r="B53" s="1" t="str">
        <f>IF(A53="","",RANK(trend!B53,trend!B:B,1))</f>
        <v/>
      </c>
      <c r="C53" s="1" t="str">
        <f t="shared" si="1"/>
        <v/>
      </c>
      <c r="D53" s="1" t="str">
        <f>IF(A53="","",COUNTIF(B$2:B53,C53))</f>
        <v/>
      </c>
      <c r="E53" s="1" t="str">
        <f>IF(A53="","",SUM($D$2:D53))</f>
        <v/>
      </c>
      <c r="F53" s="2" t="str">
        <f t="shared" si="9"/>
        <v/>
      </c>
      <c r="G53" s="2" t="str">
        <f t="shared" si="10"/>
        <v/>
      </c>
      <c r="H53" s="2" t="str">
        <f t="shared" si="2"/>
        <v/>
      </c>
      <c r="I53" s="1" t="str">
        <f t="shared" si="8"/>
        <v/>
      </c>
      <c r="J53" s="1" t="str">
        <f t="shared" si="11"/>
        <v/>
      </c>
      <c r="K53" s="2" t="str">
        <f t="shared" si="3"/>
        <v/>
      </c>
      <c r="L53" s="2" t="str">
        <f t="shared" si="4"/>
        <v/>
      </c>
      <c r="M53" s="2" t="str">
        <f t="shared" si="5"/>
        <v/>
      </c>
    </row>
    <row r="54" spans="1:13">
      <c r="A54" t="str">
        <f>IF(trend!A54&lt;&gt;"",calculation!A53+1,"")</f>
        <v/>
      </c>
      <c r="B54" s="1" t="str">
        <f>IF(A54="","",RANK(trend!B54,trend!B:B,1))</f>
        <v/>
      </c>
      <c r="C54" s="1" t="str">
        <f t="shared" si="1"/>
        <v/>
      </c>
      <c r="D54" s="1" t="str">
        <f>IF(A54="","",COUNTIF(B$2:B54,C54))</f>
        <v/>
      </c>
      <c r="E54" s="1" t="str">
        <f>IF(A54="","",SUM($D$2:D54))</f>
        <v/>
      </c>
      <c r="F54" s="2" t="str">
        <f t="shared" si="9"/>
        <v/>
      </c>
      <c r="G54" s="2" t="str">
        <f t="shared" si="10"/>
        <v/>
      </c>
      <c r="H54" s="2" t="str">
        <f t="shared" si="2"/>
        <v/>
      </c>
      <c r="I54" s="1" t="str">
        <f t="shared" si="8"/>
        <v/>
      </c>
      <c r="J54" s="1" t="str">
        <f t="shared" si="11"/>
        <v/>
      </c>
      <c r="K54" s="2" t="str">
        <f t="shared" si="3"/>
        <v/>
      </c>
      <c r="L54" s="2" t="str">
        <f t="shared" si="4"/>
        <v/>
      </c>
      <c r="M54" s="2" t="str">
        <f t="shared" si="5"/>
        <v/>
      </c>
    </row>
    <row r="55" spans="1:13">
      <c r="A55" t="str">
        <f>IF(trend!A55&lt;&gt;"",calculation!A54+1,"")</f>
        <v/>
      </c>
      <c r="B55" s="1" t="str">
        <f>IF(A55="","",RANK(trend!B55,trend!B:B,1))</f>
        <v/>
      </c>
      <c r="C55" s="1" t="str">
        <f t="shared" si="1"/>
        <v/>
      </c>
      <c r="D55" s="1" t="str">
        <f>IF(A55="","",COUNTIF(B$2:B55,C55))</f>
        <v/>
      </c>
      <c r="E55" s="1" t="str">
        <f>IF(A55="","",SUM($D$2:D55))</f>
        <v/>
      </c>
      <c r="F55" s="2" t="str">
        <f t="shared" si="9"/>
        <v/>
      </c>
      <c r="G55" s="2" t="str">
        <f t="shared" si="10"/>
        <v/>
      </c>
      <c r="H55" s="2" t="str">
        <f t="shared" si="2"/>
        <v/>
      </c>
      <c r="I55" s="1" t="str">
        <f t="shared" si="8"/>
        <v/>
      </c>
      <c r="J55" s="1" t="str">
        <f t="shared" si="11"/>
        <v/>
      </c>
      <c r="K55" s="2" t="str">
        <f t="shared" si="3"/>
        <v/>
      </c>
      <c r="L55" s="2" t="str">
        <f t="shared" si="4"/>
        <v/>
      </c>
      <c r="M55" s="2" t="str">
        <f t="shared" si="5"/>
        <v/>
      </c>
    </row>
    <row r="56" spans="1:13">
      <c r="A56" t="str">
        <f>IF(trend!A56&lt;&gt;"",calculation!A55+1,"")</f>
        <v/>
      </c>
      <c r="B56" s="1" t="str">
        <f>IF(A56="","",RANK(trend!B56,trend!B:B,1))</f>
        <v/>
      </c>
      <c r="C56" s="1" t="str">
        <f t="shared" si="1"/>
        <v/>
      </c>
      <c r="D56" s="1" t="str">
        <f>IF(A56="","",COUNTIF(B$2:B56,C56))</f>
        <v/>
      </c>
      <c r="E56" s="1" t="str">
        <f>IF(A56="","",SUM($D$2:D56))</f>
        <v/>
      </c>
      <c r="F56" s="2" t="str">
        <f t="shared" si="9"/>
        <v/>
      </c>
      <c r="G56" s="2" t="str">
        <f t="shared" si="10"/>
        <v/>
      </c>
      <c r="H56" s="2" t="str">
        <f t="shared" si="2"/>
        <v/>
      </c>
      <c r="I56" s="1" t="str">
        <f t="shared" si="8"/>
        <v/>
      </c>
      <c r="J56" s="1" t="str">
        <f t="shared" si="11"/>
        <v/>
      </c>
      <c r="K56" s="2" t="str">
        <f t="shared" si="3"/>
        <v/>
      </c>
      <c r="L56" s="2" t="str">
        <f t="shared" si="4"/>
        <v/>
      </c>
      <c r="M56" s="2" t="str">
        <f t="shared" si="5"/>
        <v/>
      </c>
    </row>
    <row r="57" spans="1:13">
      <c r="A57" t="str">
        <f>IF(trend!A57&lt;&gt;"",calculation!A56+1,"")</f>
        <v/>
      </c>
      <c r="B57" s="1" t="str">
        <f>IF(A57="","",RANK(trend!B57,trend!B:B,1))</f>
        <v/>
      </c>
      <c r="C57" s="1" t="str">
        <f t="shared" si="1"/>
        <v/>
      </c>
      <c r="D57" s="1" t="str">
        <f>IF(A57="","",COUNTIF(B$2:B57,C57))</f>
        <v/>
      </c>
      <c r="E57" s="1" t="str">
        <f>IF(A57="","",SUM($D$2:D57))</f>
        <v/>
      </c>
      <c r="F57" s="2" t="str">
        <f t="shared" si="9"/>
        <v/>
      </c>
      <c r="G57" s="2" t="str">
        <f t="shared" si="10"/>
        <v/>
      </c>
      <c r="H57" s="2" t="str">
        <f t="shared" si="2"/>
        <v/>
      </c>
      <c r="I57" s="1" t="str">
        <f t="shared" si="8"/>
        <v/>
      </c>
      <c r="J57" s="1" t="str">
        <f t="shared" si="11"/>
        <v/>
      </c>
      <c r="K57" s="2" t="str">
        <f t="shared" si="3"/>
        <v/>
      </c>
      <c r="L57" s="2" t="str">
        <f t="shared" si="4"/>
        <v/>
      </c>
      <c r="M57" s="2" t="str">
        <f t="shared" si="5"/>
        <v/>
      </c>
    </row>
    <row r="58" spans="1:13">
      <c r="A58" t="str">
        <f>IF(trend!A58&lt;&gt;"",calculation!A57+1,"")</f>
        <v/>
      </c>
      <c r="B58" s="1" t="str">
        <f>IF(A58="","",RANK(trend!B58,trend!B:B,1))</f>
        <v/>
      </c>
      <c r="C58" s="1" t="str">
        <f t="shared" si="1"/>
        <v/>
      </c>
      <c r="D58" s="1" t="str">
        <f>IF(A58="","",COUNTIF(B$2:B58,C58))</f>
        <v/>
      </c>
      <c r="E58" s="1" t="str">
        <f>IF(A58="","",SUM($D$2:D58))</f>
        <v/>
      </c>
      <c r="F58" s="2" t="str">
        <f t="shared" si="9"/>
        <v/>
      </c>
      <c r="G58" s="2" t="str">
        <f t="shared" si="10"/>
        <v/>
      </c>
      <c r="H58" s="2" t="str">
        <f t="shared" si="2"/>
        <v/>
      </c>
      <c r="I58" s="1" t="str">
        <f t="shared" si="8"/>
        <v/>
      </c>
      <c r="J58" s="1" t="str">
        <f t="shared" si="11"/>
        <v/>
      </c>
      <c r="K58" s="2" t="str">
        <f t="shared" si="3"/>
        <v/>
      </c>
      <c r="L58" s="2" t="str">
        <f t="shared" si="4"/>
        <v/>
      </c>
      <c r="M58" s="2" t="str">
        <f t="shared" si="5"/>
        <v/>
      </c>
    </row>
    <row r="59" spans="1:13">
      <c r="A59" t="str">
        <f>IF(trend!A59&lt;&gt;"",calculation!A58+1,"")</f>
        <v/>
      </c>
      <c r="B59" s="1" t="str">
        <f>IF(A59="","",RANK(trend!B59,trend!B:B,1))</f>
        <v/>
      </c>
      <c r="C59" s="1" t="str">
        <f t="shared" si="1"/>
        <v/>
      </c>
      <c r="D59" s="1" t="str">
        <f>IF(A59="","",COUNTIF(B$2:B59,C59))</f>
        <v/>
      </c>
      <c r="E59" s="1" t="str">
        <f>IF(A59="","",SUM($D$2:D59))</f>
        <v/>
      </c>
      <c r="F59" s="2" t="str">
        <f t="shared" si="9"/>
        <v/>
      </c>
      <c r="G59" s="2" t="str">
        <f t="shared" si="10"/>
        <v/>
      </c>
      <c r="H59" s="2" t="str">
        <f t="shared" si="2"/>
        <v/>
      </c>
      <c r="I59" s="1" t="str">
        <f t="shared" si="8"/>
        <v/>
      </c>
      <c r="J59" s="1" t="str">
        <f t="shared" si="11"/>
        <v/>
      </c>
      <c r="K59" s="2" t="str">
        <f t="shared" si="3"/>
        <v/>
      </c>
      <c r="L59" s="2" t="str">
        <f t="shared" si="4"/>
        <v/>
      </c>
      <c r="M59" s="2" t="str">
        <f t="shared" si="5"/>
        <v/>
      </c>
    </row>
    <row r="60" spans="1:13">
      <c r="A60" t="str">
        <f>IF(trend!A60&lt;&gt;"",calculation!A59+1,"")</f>
        <v/>
      </c>
      <c r="B60" s="1" t="str">
        <f>IF(A60="","",RANK(trend!B60,trend!B:B,1))</f>
        <v/>
      </c>
      <c r="C60" s="1" t="str">
        <f t="shared" si="1"/>
        <v/>
      </c>
      <c r="D60" s="1" t="str">
        <f>IF(A60="","",COUNTIF(B$2:B60,C60))</f>
        <v/>
      </c>
      <c r="E60" s="1" t="str">
        <f>IF(A60="","",SUM($D$2:D60))</f>
        <v/>
      </c>
      <c r="F60" s="2" t="str">
        <f t="shared" si="9"/>
        <v/>
      </c>
      <c r="G60" s="2" t="str">
        <f t="shared" si="10"/>
        <v/>
      </c>
      <c r="H60" s="2" t="str">
        <f t="shared" si="2"/>
        <v/>
      </c>
      <c r="I60" s="1" t="str">
        <f t="shared" si="8"/>
        <v/>
      </c>
      <c r="J60" s="1" t="str">
        <f t="shared" si="11"/>
        <v/>
      </c>
      <c r="K60" s="2" t="str">
        <f t="shared" si="3"/>
        <v/>
      </c>
      <c r="L60" s="2" t="str">
        <f t="shared" si="4"/>
        <v/>
      </c>
      <c r="M60" s="2" t="str">
        <f t="shared" si="5"/>
        <v/>
      </c>
    </row>
    <row r="61" spans="1:13">
      <c r="A61" t="str">
        <f>IF(trend!A61&lt;&gt;"",calculation!A60+1,"")</f>
        <v/>
      </c>
      <c r="B61" s="1" t="str">
        <f>IF(A61="","",RANK(trend!B61,trend!B:B,1))</f>
        <v/>
      </c>
      <c r="C61" s="1" t="str">
        <f t="shared" si="1"/>
        <v/>
      </c>
      <c r="D61" s="1" t="str">
        <f>IF(A61="","",COUNTIF(B$2:B61,C61))</f>
        <v/>
      </c>
      <c r="E61" s="1" t="str">
        <f>IF(A61="","",SUM($D$2:D61))</f>
        <v/>
      </c>
      <c r="F61" s="2" t="str">
        <f t="shared" si="9"/>
        <v/>
      </c>
      <c r="G61" s="2" t="str">
        <f t="shared" si="10"/>
        <v/>
      </c>
      <c r="H61" s="2" t="str">
        <f t="shared" si="2"/>
        <v/>
      </c>
      <c r="I61" s="1" t="str">
        <f t="shared" si="8"/>
        <v/>
      </c>
      <c r="J61" s="1" t="str">
        <f t="shared" si="11"/>
        <v/>
      </c>
      <c r="K61" s="2" t="str">
        <f t="shared" si="3"/>
        <v/>
      </c>
      <c r="L61" s="2" t="str">
        <f t="shared" si="4"/>
        <v/>
      </c>
      <c r="M61" s="2" t="str">
        <f t="shared" si="5"/>
        <v/>
      </c>
    </row>
    <row r="62" spans="1:13">
      <c r="A62" t="str">
        <f>IF(trend!A62&lt;&gt;"",calculation!A61+1,"")</f>
        <v/>
      </c>
      <c r="B62" s="1" t="str">
        <f>IF(A62="","",RANK(trend!B62,trend!B:B,1))</f>
        <v/>
      </c>
      <c r="C62" s="1" t="str">
        <f t="shared" si="1"/>
        <v/>
      </c>
      <c r="D62" s="1" t="str">
        <f>IF(A62="","",COUNTIF(B$2:B62,C62))</f>
        <v/>
      </c>
      <c r="E62" s="1" t="str">
        <f>IF(A62="","",SUM($D$2:D62))</f>
        <v/>
      </c>
      <c r="F62" s="2" t="str">
        <f t="shared" si="9"/>
        <v/>
      </c>
      <c r="G62" s="2" t="str">
        <f t="shared" si="10"/>
        <v/>
      </c>
      <c r="H62" s="2" t="str">
        <f t="shared" si="2"/>
        <v/>
      </c>
      <c r="I62" s="1" t="str">
        <f t="shared" si="8"/>
        <v/>
      </c>
      <c r="J62" s="1" t="str">
        <f t="shared" si="11"/>
        <v/>
      </c>
      <c r="K62" s="2" t="str">
        <f t="shared" si="3"/>
        <v/>
      </c>
      <c r="L62" s="2" t="str">
        <f t="shared" si="4"/>
        <v/>
      </c>
      <c r="M62" s="2" t="str">
        <f t="shared" si="5"/>
        <v/>
      </c>
    </row>
    <row r="63" spans="1:13">
      <c r="A63" t="str">
        <f>IF(trend!A63&lt;&gt;"",calculation!A62+1,"")</f>
        <v/>
      </c>
      <c r="B63" s="1" t="str">
        <f>IF(A63="","",RANK(trend!B63,trend!B:B,1))</f>
        <v/>
      </c>
      <c r="C63" s="1" t="str">
        <f t="shared" si="1"/>
        <v/>
      </c>
      <c r="D63" s="1" t="str">
        <f>IF(A63="","",COUNTIF(B$2:B63,C63))</f>
        <v/>
      </c>
      <c r="E63" s="1" t="str">
        <f>IF(A63="","",SUM($D$2:D63))</f>
        <v/>
      </c>
      <c r="F63" s="2" t="str">
        <f t="shared" si="9"/>
        <v/>
      </c>
      <c r="G63" s="2" t="str">
        <f t="shared" si="10"/>
        <v/>
      </c>
      <c r="H63" s="2" t="str">
        <f t="shared" si="2"/>
        <v/>
      </c>
      <c r="I63" s="1" t="str">
        <f t="shared" si="8"/>
        <v/>
      </c>
      <c r="J63" s="1" t="str">
        <f t="shared" si="11"/>
        <v/>
      </c>
      <c r="K63" s="2" t="str">
        <f t="shared" si="3"/>
        <v/>
      </c>
      <c r="L63" s="2" t="str">
        <f t="shared" si="4"/>
        <v/>
      </c>
      <c r="M63" s="2" t="str">
        <f t="shared" si="5"/>
        <v/>
      </c>
    </row>
    <row r="64" spans="1:13">
      <c r="A64" t="str">
        <f>IF(trend!A64&lt;&gt;"",calculation!A63+1,"")</f>
        <v/>
      </c>
      <c r="B64" s="1" t="str">
        <f>IF(A64="","",RANK(trend!B64,trend!B:B,1))</f>
        <v/>
      </c>
      <c r="C64" s="1" t="str">
        <f t="shared" si="1"/>
        <v/>
      </c>
      <c r="D64" s="1" t="str">
        <f>IF(A64="","",COUNTIF(B$2:B64,C64))</f>
        <v/>
      </c>
      <c r="E64" s="1" t="str">
        <f>IF(A64="","",SUM($D$2:D64))</f>
        <v/>
      </c>
      <c r="F64" s="2" t="str">
        <f t="shared" si="9"/>
        <v/>
      </c>
      <c r="G64" s="2" t="str">
        <f t="shared" si="10"/>
        <v/>
      </c>
      <c r="H64" s="2" t="str">
        <f t="shared" si="2"/>
        <v/>
      </c>
      <c r="I64" s="1" t="str">
        <f t="shared" si="8"/>
        <v/>
      </c>
      <c r="J64" s="1" t="str">
        <f t="shared" si="11"/>
        <v/>
      </c>
      <c r="K64" s="2" t="str">
        <f t="shared" si="3"/>
        <v/>
      </c>
      <c r="L64" s="2" t="str">
        <f t="shared" si="4"/>
        <v/>
      </c>
      <c r="M64" s="2" t="str">
        <f t="shared" si="5"/>
        <v/>
      </c>
    </row>
    <row r="65" spans="1:13">
      <c r="A65" t="str">
        <f>IF(trend!A65&lt;&gt;"",calculation!A64+1,"")</f>
        <v/>
      </c>
      <c r="B65" s="1" t="str">
        <f>IF(A65="","",RANK(trend!B65,trend!B:B,1))</f>
        <v/>
      </c>
      <c r="C65" s="1" t="str">
        <f t="shared" si="1"/>
        <v/>
      </c>
      <c r="D65" s="1" t="str">
        <f>IF(A65="","",COUNTIF(B$2:B65,C65))</f>
        <v/>
      </c>
      <c r="E65" s="1" t="str">
        <f>IF(A65="","",SUM($D$2:D65))</f>
        <v/>
      </c>
      <c r="F65" s="2" t="str">
        <f t="shared" si="9"/>
        <v/>
      </c>
      <c r="G65" s="2" t="str">
        <f t="shared" si="10"/>
        <v/>
      </c>
      <c r="H65" s="2" t="str">
        <f t="shared" si="2"/>
        <v/>
      </c>
      <c r="I65" s="1" t="str">
        <f t="shared" si="8"/>
        <v/>
      </c>
      <c r="J65" s="1" t="str">
        <f t="shared" si="11"/>
        <v/>
      </c>
      <c r="K65" s="2" t="str">
        <f t="shared" si="3"/>
        <v/>
      </c>
      <c r="L65" s="2" t="str">
        <f t="shared" si="4"/>
        <v/>
      </c>
      <c r="M65" s="2" t="str">
        <f t="shared" si="5"/>
        <v/>
      </c>
    </row>
    <row r="66" spans="1:13">
      <c r="A66" t="str">
        <f>IF(trend!A66&lt;&gt;"",calculation!A65+1,"")</f>
        <v/>
      </c>
      <c r="B66" s="1" t="str">
        <f>IF(A66="","",RANK(trend!B66,trend!B:B,1))</f>
        <v/>
      </c>
      <c r="C66" s="1" t="str">
        <f t="shared" si="1"/>
        <v/>
      </c>
      <c r="D66" s="1" t="str">
        <f>IF(A66="","",COUNTIF(B$2:B66,C66))</f>
        <v/>
      </c>
      <c r="E66" s="1" t="str">
        <f>IF(A66="","",SUM($D$2:D66))</f>
        <v/>
      </c>
      <c r="F66" s="2" t="str">
        <f t="shared" si="9"/>
        <v/>
      </c>
      <c r="G66" s="2" t="str">
        <f t="shared" si="10"/>
        <v/>
      </c>
      <c r="H66" s="2" t="str">
        <f t="shared" si="2"/>
        <v/>
      </c>
      <c r="I66" s="1" t="str">
        <f t="shared" si="8"/>
        <v/>
      </c>
      <c r="J66" s="1" t="str">
        <f t="shared" si="11"/>
        <v/>
      </c>
      <c r="K66" s="2" t="str">
        <f t="shared" si="3"/>
        <v/>
      </c>
      <c r="L66" s="2" t="str">
        <f t="shared" si="4"/>
        <v/>
      </c>
      <c r="M66" s="2" t="str">
        <f t="shared" si="5"/>
        <v/>
      </c>
    </row>
    <row r="67" spans="1:13">
      <c r="A67" t="str">
        <f>IF(trend!A67&lt;&gt;"",calculation!A66+1,"")</f>
        <v/>
      </c>
      <c r="B67" s="1" t="str">
        <f>IF(A67="","",RANK(trend!B67,trend!B:B,1))</f>
        <v/>
      </c>
      <c r="C67" s="1" t="str">
        <f t="shared" ref="C67:C130" si="12">IF(A67="","","&lt;"&amp;B67)</f>
        <v/>
      </c>
      <c r="D67" s="1" t="str">
        <f>IF(A67="","",COUNTIF(B$2:B67,C67))</f>
        <v/>
      </c>
      <c r="E67" s="1" t="str">
        <f>IF(A67="","",SUM($D$2:D67))</f>
        <v/>
      </c>
      <c r="F67" s="2" t="str">
        <f t="shared" si="9"/>
        <v/>
      </c>
      <c r="G67" s="2" t="str">
        <f t="shared" si="10"/>
        <v/>
      </c>
      <c r="H67" s="2" t="str">
        <f t="shared" ref="H67:H130" si="13">IF(A67="","",(E67-F67)/SQRT(G67))</f>
        <v/>
      </c>
      <c r="I67" s="1" t="str">
        <f t="shared" si="8"/>
        <v/>
      </c>
      <c r="J67" s="1" t="str">
        <f t="shared" si="11"/>
        <v/>
      </c>
      <c r="K67" s="2" t="str">
        <f t="shared" ref="K67:K130" si="14">IF(A67="","",(n+1-A67)*(n-A67)/4)</f>
        <v/>
      </c>
      <c r="L67" s="2" t="str">
        <f t="shared" ref="L67:L130" si="15">IF(A67="","",(n-A67+1)*(n-A67)*(2*(n-A67+1)+5)/72)</f>
        <v/>
      </c>
      <c r="M67" s="2" t="str">
        <f t="shared" ref="M67:M130" si="16">IF(ISTEXT(L68),"",(K67-J67)/SQRT(L67))</f>
        <v/>
      </c>
    </row>
    <row r="68" spans="1:13">
      <c r="A68" t="str">
        <f>IF(trend!A68&lt;&gt;"",calculation!A67+1,"")</f>
        <v/>
      </c>
      <c r="B68" s="1" t="str">
        <f>IF(A68="","",RANK(trend!B68,trend!B:B,1))</f>
        <v/>
      </c>
      <c r="C68" s="1" t="str">
        <f t="shared" si="12"/>
        <v/>
      </c>
      <c r="D68" s="1" t="str">
        <f>IF(A68="","",COUNTIF(B$2:B68,C68))</f>
        <v/>
      </c>
      <c r="E68" s="1" t="str">
        <f>IF(A68="","",SUM($D$2:D68))</f>
        <v/>
      </c>
      <c r="F68" s="2" t="str">
        <f t="shared" si="9"/>
        <v/>
      </c>
      <c r="G68" s="2" t="str">
        <f t="shared" si="10"/>
        <v/>
      </c>
      <c r="H68" s="2" t="str">
        <f t="shared" si="13"/>
        <v/>
      </c>
      <c r="I68" s="1" t="str">
        <f t="shared" ref="I68:I131" si="17">IF(A68="","",COUNTIF(B68:B1020,C68))</f>
        <v/>
      </c>
      <c r="J68" s="1" t="str">
        <f t="shared" si="11"/>
        <v/>
      </c>
      <c r="K68" s="2" t="str">
        <f t="shared" si="14"/>
        <v/>
      </c>
      <c r="L68" s="2" t="str">
        <f t="shared" si="15"/>
        <v/>
      </c>
      <c r="M68" s="2" t="str">
        <f t="shared" si="16"/>
        <v/>
      </c>
    </row>
    <row r="69" spans="1:13">
      <c r="A69" t="str">
        <f>IF(trend!A69&lt;&gt;"",calculation!A68+1,"")</f>
        <v/>
      </c>
      <c r="B69" s="1" t="str">
        <f>IF(A69="","",RANK(trend!B69,trend!B:B,1))</f>
        <v/>
      </c>
      <c r="C69" s="1" t="str">
        <f t="shared" si="12"/>
        <v/>
      </c>
      <c r="D69" s="1" t="str">
        <f>IF(A69="","",COUNTIF(B$2:B69,C69))</f>
        <v/>
      </c>
      <c r="E69" s="1" t="str">
        <f>IF(A69="","",SUM($D$2:D69))</f>
        <v/>
      </c>
      <c r="F69" s="2" t="str">
        <f t="shared" si="9"/>
        <v/>
      </c>
      <c r="G69" s="2" t="str">
        <f t="shared" si="10"/>
        <v/>
      </c>
      <c r="H69" s="2" t="str">
        <f t="shared" si="13"/>
        <v/>
      </c>
      <c r="I69" s="1" t="str">
        <f t="shared" si="17"/>
        <v/>
      </c>
      <c r="J69" s="1" t="str">
        <f t="shared" si="11"/>
        <v/>
      </c>
      <c r="K69" s="2" t="str">
        <f t="shared" si="14"/>
        <v/>
      </c>
      <c r="L69" s="2" t="str">
        <f t="shared" si="15"/>
        <v/>
      </c>
      <c r="M69" s="2" t="str">
        <f t="shared" si="16"/>
        <v/>
      </c>
    </row>
    <row r="70" spans="1:13">
      <c r="A70" t="str">
        <f>IF(trend!A70&lt;&gt;"",calculation!A69+1,"")</f>
        <v/>
      </c>
      <c r="B70" s="1" t="str">
        <f>IF(A70="","",RANK(trend!B70,trend!B:B,1))</f>
        <v/>
      </c>
      <c r="C70" s="1" t="str">
        <f t="shared" si="12"/>
        <v/>
      </c>
      <c r="D70" s="1" t="str">
        <f>IF(A70="","",COUNTIF(B$2:B70,C70))</f>
        <v/>
      </c>
      <c r="E70" s="1" t="str">
        <f>IF(A70="","",SUM($D$2:D70))</f>
        <v/>
      </c>
      <c r="F70" s="2" t="str">
        <f t="shared" si="9"/>
        <v/>
      </c>
      <c r="G70" s="2" t="str">
        <f t="shared" si="10"/>
        <v/>
      </c>
      <c r="H70" s="2" t="str">
        <f t="shared" si="13"/>
        <v/>
      </c>
      <c r="I70" s="1" t="str">
        <f t="shared" si="17"/>
        <v/>
      </c>
      <c r="J70" s="1" t="str">
        <f t="shared" si="11"/>
        <v/>
      </c>
      <c r="K70" s="2" t="str">
        <f t="shared" si="14"/>
        <v/>
      </c>
      <c r="L70" s="2" t="str">
        <f t="shared" si="15"/>
        <v/>
      </c>
      <c r="M70" s="2" t="str">
        <f t="shared" si="16"/>
        <v/>
      </c>
    </row>
    <row r="71" spans="1:13">
      <c r="A71" t="str">
        <f>IF(trend!A71&lt;&gt;"",calculation!A70+1,"")</f>
        <v/>
      </c>
      <c r="B71" s="1" t="str">
        <f>IF(A71="","",RANK(trend!B71,trend!B:B,1))</f>
        <v/>
      </c>
      <c r="C71" s="1" t="str">
        <f t="shared" si="12"/>
        <v/>
      </c>
      <c r="D71" s="1" t="str">
        <f>IF(A71="","",COUNTIF(B$2:B71,C71))</f>
        <v/>
      </c>
      <c r="E71" s="1" t="str">
        <f>IF(A71="","",SUM($D$2:D71))</f>
        <v/>
      </c>
      <c r="F71" s="2" t="str">
        <f t="shared" si="9"/>
        <v/>
      </c>
      <c r="G71" s="2" t="str">
        <f t="shared" si="10"/>
        <v/>
      </c>
      <c r="H71" s="2" t="str">
        <f t="shared" si="13"/>
        <v/>
      </c>
      <c r="I71" s="1" t="str">
        <f t="shared" si="17"/>
        <v/>
      </c>
      <c r="J71" s="1" t="str">
        <f t="shared" si="11"/>
        <v/>
      </c>
      <c r="K71" s="2" t="str">
        <f t="shared" si="14"/>
        <v/>
      </c>
      <c r="L71" s="2" t="str">
        <f t="shared" si="15"/>
        <v/>
      </c>
      <c r="M71" s="2" t="str">
        <f t="shared" si="16"/>
        <v/>
      </c>
    </row>
    <row r="72" spans="1:13">
      <c r="A72" t="str">
        <f>IF(trend!A72&lt;&gt;"",calculation!A71+1,"")</f>
        <v/>
      </c>
      <c r="B72" s="1" t="str">
        <f>IF(A72="","",RANK(trend!B72,trend!B:B,1))</f>
        <v/>
      </c>
      <c r="C72" s="1" t="str">
        <f t="shared" si="12"/>
        <v/>
      </c>
      <c r="D72" s="1" t="str">
        <f>IF(A72="","",COUNTIF(B$2:B72,C72))</f>
        <v/>
      </c>
      <c r="E72" s="1" t="str">
        <f>IF(A72="","",SUM($D$2:D72))</f>
        <v/>
      </c>
      <c r="F72" s="2" t="str">
        <f t="shared" si="9"/>
        <v/>
      </c>
      <c r="G72" s="2" t="str">
        <f t="shared" si="10"/>
        <v/>
      </c>
      <c r="H72" s="2" t="str">
        <f t="shared" si="13"/>
        <v/>
      </c>
      <c r="I72" s="1" t="str">
        <f t="shared" si="17"/>
        <v/>
      </c>
      <c r="J72" s="1" t="str">
        <f t="shared" si="11"/>
        <v/>
      </c>
      <c r="K72" s="2" t="str">
        <f t="shared" si="14"/>
        <v/>
      </c>
      <c r="L72" s="2" t="str">
        <f t="shared" si="15"/>
        <v/>
      </c>
      <c r="M72" s="2" t="str">
        <f t="shared" si="16"/>
        <v/>
      </c>
    </row>
    <row r="73" spans="1:13">
      <c r="A73" t="str">
        <f>IF(trend!A73&lt;&gt;"",calculation!A72+1,"")</f>
        <v/>
      </c>
      <c r="B73" s="1" t="str">
        <f>IF(A73="","",RANK(trend!B73,trend!B:B,1))</f>
        <v/>
      </c>
      <c r="C73" s="1" t="str">
        <f t="shared" si="12"/>
        <v/>
      </c>
      <c r="D73" s="1" t="str">
        <f>IF(A73="","",COUNTIF(B$2:B73,C73))</f>
        <v/>
      </c>
      <c r="E73" s="1" t="str">
        <f>IF(A73="","",SUM($D$2:D73))</f>
        <v/>
      </c>
      <c r="F73" s="2" t="str">
        <f t="shared" si="9"/>
        <v/>
      </c>
      <c r="G73" s="2" t="str">
        <f t="shared" si="10"/>
        <v/>
      </c>
      <c r="H73" s="2" t="str">
        <f t="shared" si="13"/>
        <v/>
      </c>
      <c r="I73" s="1" t="str">
        <f t="shared" si="17"/>
        <v/>
      </c>
      <c r="J73" s="1" t="str">
        <f t="shared" si="11"/>
        <v/>
      </c>
      <c r="K73" s="2" t="str">
        <f t="shared" si="14"/>
        <v/>
      </c>
      <c r="L73" s="2" t="str">
        <f t="shared" si="15"/>
        <v/>
      </c>
      <c r="M73" s="2" t="str">
        <f t="shared" si="16"/>
        <v/>
      </c>
    </row>
    <row r="74" spans="1:13">
      <c r="A74" t="str">
        <f>IF(trend!A74&lt;&gt;"",calculation!A73+1,"")</f>
        <v/>
      </c>
      <c r="B74" s="1" t="str">
        <f>IF(A74="","",RANK(trend!B74,trend!B:B,1))</f>
        <v/>
      </c>
      <c r="C74" s="1" t="str">
        <f t="shared" si="12"/>
        <v/>
      </c>
      <c r="D74" s="1" t="str">
        <f>IF(A74="","",COUNTIF(B$2:B74,C74))</f>
        <v/>
      </c>
      <c r="E74" s="1" t="str">
        <f>IF(A74="","",SUM($D$2:D74))</f>
        <v/>
      </c>
      <c r="F74" s="2" t="str">
        <f t="shared" si="9"/>
        <v/>
      </c>
      <c r="G74" s="2" t="str">
        <f t="shared" si="10"/>
        <v/>
      </c>
      <c r="H74" s="2" t="str">
        <f t="shared" si="13"/>
        <v/>
      </c>
      <c r="I74" s="1" t="str">
        <f t="shared" si="17"/>
        <v/>
      </c>
      <c r="J74" s="1" t="str">
        <f t="shared" si="11"/>
        <v/>
      </c>
      <c r="K74" s="2" t="str">
        <f t="shared" si="14"/>
        <v/>
      </c>
      <c r="L74" s="2" t="str">
        <f t="shared" si="15"/>
        <v/>
      </c>
      <c r="M74" s="2" t="str">
        <f t="shared" si="16"/>
        <v/>
      </c>
    </row>
    <row r="75" spans="1:13">
      <c r="A75" t="str">
        <f>IF(trend!A75&lt;&gt;"",calculation!A74+1,"")</f>
        <v/>
      </c>
      <c r="B75" s="1" t="str">
        <f>IF(A75="","",RANK(trend!B75,trend!B:B,1))</f>
        <v/>
      </c>
      <c r="C75" s="1" t="str">
        <f t="shared" si="12"/>
        <v/>
      </c>
      <c r="D75" s="1" t="str">
        <f>IF(A75="","",COUNTIF(B$2:B75,C75))</f>
        <v/>
      </c>
      <c r="E75" s="1" t="str">
        <f>IF(A75="","",SUM($D$2:D75))</f>
        <v/>
      </c>
      <c r="F75" s="2" t="str">
        <f t="shared" si="9"/>
        <v/>
      </c>
      <c r="G75" s="2" t="str">
        <f t="shared" si="10"/>
        <v/>
      </c>
      <c r="H75" s="2" t="str">
        <f t="shared" si="13"/>
        <v/>
      </c>
      <c r="I75" s="1" t="str">
        <f t="shared" si="17"/>
        <v/>
      </c>
      <c r="J75" s="1" t="str">
        <f t="shared" si="11"/>
        <v/>
      </c>
      <c r="K75" s="2" t="str">
        <f t="shared" si="14"/>
        <v/>
      </c>
      <c r="L75" s="2" t="str">
        <f t="shared" si="15"/>
        <v/>
      </c>
      <c r="M75" s="2" t="str">
        <f t="shared" si="16"/>
        <v/>
      </c>
    </row>
    <row r="76" spans="1:13">
      <c r="A76" t="str">
        <f>IF(trend!A76&lt;&gt;"",calculation!A75+1,"")</f>
        <v/>
      </c>
      <c r="B76" s="1" t="str">
        <f>IF(A76="","",RANK(trend!B76,trend!B:B,1))</f>
        <v/>
      </c>
      <c r="C76" s="1" t="str">
        <f t="shared" si="12"/>
        <v/>
      </c>
      <c r="D76" s="1" t="str">
        <f>IF(A76="","",COUNTIF(B$2:B76,C76))</f>
        <v/>
      </c>
      <c r="E76" s="1" t="str">
        <f>IF(A76="","",SUM($D$2:D76))</f>
        <v/>
      </c>
      <c r="F76" s="2" t="str">
        <f t="shared" si="9"/>
        <v/>
      </c>
      <c r="G76" s="2" t="str">
        <f t="shared" si="10"/>
        <v/>
      </c>
      <c r="H76" s="2" t="str">
        <f t="shared" si="13"/>
        <v/>
      </c>
      <c r="I76" s="1" t="str">
        <f t="shared" si="17"/>
        <v/>
      </c>
      <c r="J76" s="1" t="str">
        <f t="shared" si="11"/>
        <v/>
      </c>
      <c r="K76" s="2" t="str">
        <f t="shared" si="14"/>
        <v/>
      </c>
      <c r="L76" s="2" t="str">
        <f t="shared" si="15"/>
        <v/>
      </c>
      <c r="M76" s="2" t="str">
        <f t="shared" si="16"/>
        <v/>
      </c>
    </row>
    <row r="77" spans="1:13">
      <c r="A77" t="str">
        <f>IF(trend!A77&lt;&gt;"",calculation!A76+1,"")</f>
        <v/>
      </c>
      <c r="B77" s="1" t="str">
        <f>IF(A77="","",RANK(trend!B77,trend!B:B,1))</f>
        <v/>
      </c>
      <c r="C77" s="1" t="str">
        <f t="shared" si="12"/>
        <v/>
      </c>
      <c r="D77" s="1" t="str">
        <f>IF(A77="","",COUNTIF(B$2:B77,C77))</f>
        <v/>
      </c>
      <c r="E77" s="1" t="str">
        <f>IF(A77="","",SUM($D$2:D77))</f>
        <v/>
      </c>
      <c r="F77" s="2" t="str">
        <f t="shared" si="9"/>
        <v/>
      </c>
      <c r="G77" s="2" t="str">
        <f t="shared" si="10"/>
        <v/>
      </c>
      <c r="H77" s="2" t="str">
        <f t="shared" si="13"/>
        <v/>
      </c>
      <c r="I77" s="1" t="str">
        <f t="shared" si="17"/>
        <v/>
      </c>
      <c r="J77" s="1" t="str">
        <f t="shared" si="11"/>
        <v/>
      </c>
      <c r="K77" s="2" t="str">
        <f t="shared" si="14"/>
        <v/>
      </c>
      <c r="L77" s="2" t="str">
        <f t="shared" si="15"/>
        <v/>
      </c>
      <c r="M77" s="2" t="str">
        <f t="shared" si="16"/>
        <v/>
      </c>
    </row>
    <row r="78" spans="1:13">
      <c r="A78" t="str">
        <f>IF(trend!A78&lt;&gt;"",calculation!A77+1,"")</f>
        <v/>
      </c>
      <c r="B78" s="1" t="str">
        <f>IF(A78="","",RANK(trend!B78,trend!B:B,1))</f>
        <v/>
      </c>
      <c r="C78" s="1" t="str">
        <f t="shared" si="12"/>
        <v/>
      </c>
      <c r="D78" s="1" t="str">
        <f>IF(A78="","",COUNTIF(B$2:B78,C78))</f>
        <v/>
      </c>
      <c r="E78" s="1" t="str">
        <f>IF(A78="","",SUM($D$2:D78))</f>
        <v/>
      </c>
      <c r="F78" s="2" t="str">
        <f t="shared" si="9"/>
        <v/>
      </c>
      <c r="G78" s="2" t="str">
        <f t="shared" si="10"/>
        <v/>
      </c>
      <c r="H78" s="2" t="str">
        <f t="shared" si="13"/>
        <v/>
      </c>
      <c r="I78" s="1" t="str">
        <f t="shared" si="17"/>
        <v/>
      </c>
      <c r="J78" s="1" t="str">
        <f t="shared" si="11"/>
        <v/>
      </c>
      <c r="K78" s="2" t="str">
        <f t="shared" si="14"/>
        <v/>
      </c>
      <c r="L78" s="2" t="str">
        <f t="shared" si="15"/>
        <v/>
      </c>
      <c r="M78" s="2" t="str">
        <f t="shared" si="16"/>
        <v/>
      </c>
    </row>
    <row r="79" spans="1:13">
      <c r="A79" t="str">
        <f>IF(trend!A79&lt;&gt;"",calculation!A78+1,"")</f>
        <v/>
      </c>
      <c r="B79" s="1" t="str">
        <f>IF(A79="","",RANK(trend!B79,trend!B:B,1))</f>
        <v/>
      </c>
      <c r="C79" s="1" t="str">
        <f t="shared" si="12"/>
        <v/>
      </c>
      <c r="D79" s="1" t="str">
        <f>IF(A79="","",COUNTIF(B$2:B79,C79))</f>
        <v/>
      </c>
      <c r="E79" s="1" t="str">
        <f>IF(A79="","",SUM($D$2:D79))</f>
        <v/>
      </c>
      <c r="F79" s="2" t="str">
        <f t="shared" si="9"/>
        <v/>
      </c>
      <c r="G79" s="2" t="str">
        <f t="shared" si="10"/>
        <v/>
      </c>
      <c r="H79" s="2" t="str">
        <f t="shared" si="13"/>
        <v/>
      </c>
      <c r="I79" s="1" t="str">
        <f t="shared" si="17"/>
        <v/>
      </c>
      <c r="J79" s="1" t="str">
        <f t="shared" si="11"/>
        <v/>
      </c>
      <c r="K79" s="2" t="str">
        <f t="shared" si="14"/>
        <v/>
      </c>
      <c r="L79" s="2" t="str">
        <f t="shared" si="15"/>
        <v/>
      </c>
      <c r="M79" s="2" t="str">
        <f t="shared" si="16"/>
        <v/>
      </c>
    </row>
    <row r="80" spans="1:13">
      <c r="A80" t="str">
        <f>IF(trend!A80&lt;&gt;"",calculation!A79+1,"")</f>
        <v/>
      </c>
      <c r="B80" s="1" t="str">
        <f>IF(A80="","",RANK(trend!B80,trend!B:B,1))</f>
        <v/>
      </c>
      <c r="C80" s="1" t="str">
        <f t="shared" si="12"/>
        <v/>
      </c>
      <c r="D80" s="1" t="str">
        <f>IF(A80="","",COUNTIF(B$2:B80,C80))</f>
        <v/>
      </c>
      <c r="E80" s="1" t="str">
        <f>IF(A80="","",SUM($D$2:D80))</f>
        <v/>
      </c>
      <c r="F80" s="2" t="str">
        <f t="shared" si="9"/>
        <v/>
      </c>
      <c r="G80" s="2" t="str">
        <f t="shared" si="10"/>
        <v/>
      </c>
      <c r="H80" s="2" t="str">
        <f t="shared" si="13"/>
        <v/>
      </c>
      <c r="I80" s="1" t="str">
        <f t="shared" si="17"/>
        <v/>
      </c>
      <c r="J80" s="1" t="str">
        <f t="shared" si="11"/>
        <v/>
      </c>
      <c r="K80" s="2" t="str">
        <f t="shared" si="14"/>
        <v/>
      </c>
      <c r="L80" s="2" t="str">
        <f t="shared" si="15"/>
        <v/>
      </c>
      <c r="M80" s="2" t="str">
        <f t="shared" si="16"/>
        <v/>
      </c>
    </row>
    <row r="81" spans="1:13">
      <c r="A81" t="str">
        <f>IF(trend!A81&lt;&gt;"",calculation!A80+1,"")</f>
        <v/>
      </c>
      <c r="B81" s="1" t="str">
        <f>IF(A81="","",RANK(trend!B81,trend!B:B,1))</f>
        <v/>
      </c>
      <c r="C81" s="1" t="str">
        <f t="shared" si="12"/>
        <v/>
      </c>
      <c r="D81" s="1" t="str">
        <f>IF(A81="","",COUNTIF(B$2:B81,C81))</f>
        <v/>
      </c>
      <c r="E81" s="1" t="str">
        <f>IF(A81="","",SUM($D$2:D81))</f>
        <v/>
      </c>
      <c r="F81" s="2" t="str">
        <f t="shared" si="9"/>
        <v/>
      </c>
      <c r="G81" s="2" t="str">
        <f t="shared" si="10"/>
        <v/>
      </c>
      <c r="H81" s="2" t="str">
        <f t="shared" si="13"/>
        <v/>
      </c>
      <c r="I81" s="1" t="str">
        <f t="shared" si="17"/>
        <v/>
      </c>
      <c r="J81" s="1" t="str">
        <f t="shared" si="11"/>
        <v/>
      </c>
      <c r="K81" s="2" t="str">
        <f t="shared" si="14"/>
        <v/>
      </c>
      <c r="L81" s="2" t="str">
        <f t="shared" si="15"/>
        <v/>
      </c>
      <c r="M81" s="2" t="str">
        <f t="shared" si="16"/>
        <v/>
      </c>
    </row>
    <row r="82" spans="1:13">
      <c r="A82" t="str">
        <f>IF(trend!A82&lt;&gt;"",calculation!A81+1,"")</f>
        <v/>
      </c>
      <c r="B82" s="1" t="str">
        <f>IF(A82="","",RANK(trend!B82,trend!B:B,1))</f>
        <v/>
      </c>
      <c r="C82" s="1" t="str">
        <f t="shared" si="12"/>
        <v/>
      </c>
      <c r="D82" s="1" t="str">
        <f>IF(A82="","",COUNTIF(B$2:B82,C82))</f>
        <v/>
      </c>
      <c r="E82" s="1" t="str">
        <f>IF(A82="","",SUM($D$2:D82))</f>
        <v/>
      </c>
      <c r="F82" s="2" t="str">
        <f t="shared" si="9"/>
        <v/>
      </c>
      <c r="G82" s="2" t="str">
        <f t="shared" si="10"/>
        <v/>
      </c>
      <c r="H82" s="2" t="str">
        <f t="shared" si="13"/>
        <v/>
      </c>
      <c r="I82" s="1" t="str">
        <f t="shared" si="17"/>
        <v/>
      </c>
      <c r="J82" s="1" t="str">
        <f t="shared" si="11"/>
        <v/>
      </c>
      <c r="K82" s="2" t="str">
        <f t="shared" si="14"/>
        <v/>
      </c>
      <c r="L82" s="2" t="str">
        <f t="shared" si="15"/>
        <v/>
      </c>
      <c r="M82" s="2" t="str">
        <f t="shared" si="16"/>
        <v/>
      </c>
    </row>
    <row r="83" spans="1:13">
      <c r="A83" t="str">
        <f>IF(trend!A83&lt;&gt;"",calculation!A82+1,"")</f>
        <v/>
      </c>
      <c r="B83" s="1" t="str">
        <f>IF(A83="","",RANK(trend!B83,trend!B:B,1))</f>
        <v/>
      </c>
      <c r="C83" s="1" t="str">
        <f t="shared" si="12"/>
        <v/>
      </c>
      <c r="D83" s="1" t="str">
        <f>IF(A83="","",COUNTIF(B$2:B83,C83))</f>
        <v/>
      </c>
      <c r="E83" s="1" t="str">
        <f>IF(A83="","",SUM($D$2:D83))</f>
        <v/>
      </c>
      <c r="F83" s="2" t="str">
        <f t="shared" si="9"/>
        <v/>
      </c>
      <c r="G83" s="2" t="str">
        <f t="shared" si="10"/>
        <v/>
      </c>
      <c r="H83" s="2" t="str">
        <f t="shared" si="13"/>
        <v/>
      </c>
      <c r="I83" s="1" t="str">
        <f t="shared" si="17"/>
        <v/>
      </c>
      <c r="J83" s="1" t="str">
        <f t="shared" si="11"/>
        <v/>
      </c>
      <c r="K83" s="2" t="str">
        <f t="shared" si="14"/>
        <v/>
      </c>
      <c r="L83" s="2" t="str">
        <f t="shared" si="15"/>
        <v/>
      </c>
      <c r="M83" s="2" t="str">
        <f t="shared" si="16"/>
        <v/>
      </c>
    </row>
    <row r="84" spans="1:13">
      <c r="A84" t="str">
        <f>IF(trend!A84&lt;&gt;"",calculation!A83+1,"")</f>
        <v/>
      </c>
      <c r="B84" s="1" t="str">
        <f>IF(A84="","",RANK(trend!B84,trend!B:B,1))</f>
        <v/>
      </c>
      <c r="C84" s="1" t="str">
        <f t="shared" si="12"/>
        <v/>
      </c>
      <c r="D84" s="1" t="str">
        <f>IF(A84="","",COUNTIF(B$2:B84,C84))</f>
        <v/>
      </c>
      <c r="E84" s="1" t="str">
        <f>IF(A84="","",SUM($D$2:D84))</f>
        <v/>
      </c>
      <c r="F84" s="2" t="str">
        <f t="shared" si="9"/>
        <v/>
      </c>
      <c r="G84" s="2" t="str">
        <f t="shared" si="10"/>
        <v/>
      </c>
      <c r="H84" s="2" t="str">
        <f t="shared" si="13"/>
        <v/>
      </c>
      <c r="I84" s="1" t="str">
        <f t="shared" si="17"/>
        <v/>
      </c>
      <c r="J84" s="1" t="str">
        <f t="shared" si="11"/>
        <v/>
      </c>
      <c r="K84" s="2" t="str">
        <f t="shared" si="14"/>
        <v/>
      </c>
      <c r="L84" s="2" t="str">
        <f t="shared" si="15"/>
        <v/>
      </c>
      <c r="M84" s="2" t="str">
        <f t="shared" si="16"/>
        <v/>
      </c>
    </row>
    <row r="85" spans="1:13">
      <c r="A85" t="str">
        <f>IF(trend!A85&lt;&gt;"",calculation!A84+1,"")</f>
        <v/>
      </c>
      <c r="B85" s="1" t="str">
        <f>IF(A85="","",RANK(trend!B85,trend!B:B,1))</f>
        <v/>
      </c>
      <c r="C85" s="1" t="str">
        <f t="shared" si="12"/>
        <v/>
      </c>
      <c r="D85" s="1" t="str">
        <f>IF(A85="","",COUNTIF(B$2:B85,C85))</f>
        <v/>
      </c>
      <c r="E85" s="1" t="str">
        <f>IF(A85="","",SUM($D$2:D85))</f>
        <v/>
      </c>
      <c r="F85" s="2" t="str">
        <f t="shared" si="9"/>
        <v/>
      </c>
      <c r="G85" s="2" t="str">
        <f t="shared" si="10"/>
        <v/>
      </c>
      <c r="H85" s="2" t="str">
        <f t="shared" si="13"/>
        <v/>
      </c>
      <c r="I85" s="1" t="str">
        <f t="shared" si="17"/>
        <v/>
      </c>
      <c r="J85" s="1" t="str">
        <f t="shared" si="11"/>
        <v/>
      </c>
      <c r="K85" s="2" t="str">
        <f t="shared" si="14"/>
        <v/>
      </c>
      <c r="L85" s="2" t="str">
        <f t="shared" si="15"/>
        <v/>
      </c>
      <c r="M85" s="2" t="str">
        <f t="shared" si="16"/>
        <v/>
      </c>
    </row>
    <row r="86" spans="1:13">
      <c r="A86" t="str">
        <f>IF(trend!A86&lt;&gt;"",calculation!A85+1,"")</f>
        <v/>
      </c>
      <c r="B86" s="1" t="str">
        <f>IF(A86="","",RANK(trend!B86,trend!B:B,1))</f>
        <v/>
      </c>
      <c r="C86" s="1" t="str">
        <f t="shared" si="12"/>
        <v/>
      </c>
      <c r="D86" s="1" t="str">
        <f>IF(A86="","",COUNTIF(B$2:B86,C86))</f>
        <v/>
      </c>
      <c r="E86" s="1" t="str">
        <f>IF(A86="","",SUM($D$2:D86))</f>
        <v/>
      </c>
      <c r="F86" s="2" t="str">
        <f t="shared" si="9"/>
        <v/>
      </c>
      <c r="G86" s="2" t="str">
        <f t="shared" si="10"/>
        <v/>
      </c>
      <c r="H86" s="2" t="str">
        <f t="shared" si="13"/>
        <v/>
      </c>
      <c r="I86" s="1" t="str">
        <f t="shared" si="17"/>
        <v/>
      </c>
      <c r="J86" s="1" t="str">
        <f t="shared" si="11"/>
        <v/>
      </c>
      <c r="K86" s="2" t="str">
        <f t="shared" si="14"/>
        <v/>
      </c>
      <c r="L86" s="2" t="str">
        <f t="shared" si="15"/>
        <v/>
      </c>
      <c r="M86" s="2" t="str">
        <f t="shared" si="16"/>
        <v/>
      </c>
    </row>
    <row r="87" spans="1:13">
      <c r="A87" t="str">
        <f>IF(trend!A87&lt;&gt;"",calculation!A86+1,"")</f>
        <v/>
      </c>
      <c r="B87" s="1" t="str">
        <f>IF(A87="","",RANK(trend!B87,trend!B:B,1))</f>
        <v/>
      </c>
      <c r="C87" s="1" t="str">
        <f t="shared" si="12"/>
        <v/>
      </c>
      <c r="D87" s="1" t="str">
        <f>IF(A87="","",COUNTIF(B$2:B87,C87))</f>
        <v/>
      </c>
      <c r="E87" s="1" t="str">
        <f>IF(A87="","",SUM($D$2:D87))</f>
        <v/>
      </c>
      <c r="F87" s="2" t="str">
        <f t="shared" si="9"/>
        <v/>
      </c>
      <c r="G87" s="2" t="str">
        <f t="shared" si="10"/>
        <v/>
      </c>
      <c r="H87" s="2" t="str">
        <f t="shared" si="13"/>
        <v/>
      </c>
      <c r="I87" s="1" t="str">
        <f t="shared" si="17"/>
        <v/>
      </c>
      <c r="J87" s="1" t="str">
        <f t="shared" si="11"/>
        <v/>
      </c>
      <c r="K87" s="2" t="str">
        <f t="shared" si="14"/>
        <v/>
      </c>
      <c r="L87" s="2" t="str">
        <f t="shared" si="15"/>
        <v/>
      </c>
      <c r="M87" s="2" t="str">
        <f t="shared" si="16"/>
        <v/>
      </c>
    </row>
    <row r="88" spans="1:13">
      <c r="A88" t="str">
        <f>IF(trend!A88&lt;&gt;"",calculation!A87+1,"")</f>
        <v/>
      </c>
      <c r="B88" s="1" t="str">
        <f>IF(A88="","",RANK(trend!B88,trend!B:B,1))</f>
        <v/>
      </c>
      <c r="C88" s="1" t="str">
        <f t="shared" si="12"/>
        <v/>
      </c>
      <c r="D88" s="1" t="str">
        <f>IF(A88="","",COUNTIF(B$2:B88,C88))</f>
        <v/>
      </c>
      <c r="E88" s="1" t="str">
        <f>IF(A88="","",SUM($D$2:D88))</f>
        <v/>
      </c>
      <c r="F88" s="2" t="str">
        <f t="shared" si="9"/>
        <v/>
      </c>
      <c r="G88" s="2" t="str">
        <f t="shared" si="10"/>
        <v/>
      </c>
      <c r="H88" s="2" t="str">
        <f t="shared" si="13"/>
        <v/>
      </c>
      <c r="I88" s="1" t="str">
        <f t="shared" si="17"/>
        <v/>
      </c>
      <c r="J88" s="1" t="str">
        <f t="shared" si="11"/>
        <v/>
      </c>
      <c r="K88" s="2" t="str">
        <f t="shared" si="14"/>
        <v/>
      </c>
      <c r="L88" s="2" t="str">
        <f t="shared" si="15"/>
        <v/>
      </c>
      <c r="M88" s="2" t="str">
        <f t="shared" si="16"/>
        <v/>
      </c>
    </row>
    <row r="89" spans="1:13">
      <c r="A89" t="str">
        <f>IF(trend!A89&lt;&gt;"",calculation!A88+1,"")</f>
        <v/>
      </c>
      <c r="B89" s="1" t="str">
        <f>IF(A89="","",RANK(trend!B89,trend!B:B,1))</f>
        <v/>
      </c>
      <c r="C89" s="1" t="str">
        <f t="shared" si="12"/>
        <v/>
      </c>
      <c r="D89" s="1" t="str">
        <f>IF(A89="","",COUNTIF(B$2:B89,C89))</f>
        <v/>
      </c>
      <c r="E89" s="1" t="str">
        <f>IF(A89="","",SUM($D$2:D89))</f>
        <v/>
      </c>
      <c r="F89" s="2" t="str">
        <f t="shared" si="9"/>
        <v/>
      </c>
      <c r="G89" s="2" t="str">
        <f t="shared" si="10"/>
        <v/>
      </c>
      <c r="H89" s="2" t="str">
        <f t="shared" si="13"/>
        <v/>
      </c>
      <c r="I89" s="1" t="str">
        <f t="shared" si="17"/>
        <v/>
      </c>
      <c r="J89" s="1" t="str">
        <f t="shared" si="11"/>
        <v/>
      </c>
      <c r="K89" s="2" t="str">
        <f t="shared" si="14"/>
        <v/>
      </c>
      <c r="L89" s="2" t="str">
        <f t="shared" si="15"/>
        <v/>
      </c>
      <c r="M89" s="2" t="str">
        <f t="shared" si="16"/>
        <v/>
      </c>
    </row>
    <row r="90" spans="1:13">
      <c r="A90" t="str">
        <f>IF(trend!A90&lt;&gt;"",calculation!A89+1,"")</f>
        <v/>
      </c>
      <c r="B90" s="1" t="str">
        <f>IF(A90="","",RANK(trend!B90,trend!B:B,1))</f>
        <v/>
      </c>
      <c r="C90" s="1" t="str">
        <f t="shared" si="12"/>
        <v/>
      </c>
      <c r="D90" s="1" t="str">
        <f>IF(A90="","",COUNTIF(B$2:B90,C90))</f>
        <v/>
      </c>
      <c r="E90" s="1" t="str">
        <f>IF(A90="","",SUM($D$2:D90))</f>
        <v/>
      </c>
      <c r="F90" s="2" t="str">
        <f t="shared" si="9"/>
        <v/>
      </c>
      <c r="G90" s="2" t="str">
        <f t="shared" si="10"/>
        <v/>
      </c>
      <c r="H90" s="2" t="str">
        <f t="shared" si="13"/>
        <v/>
      </c>
      <c r="I90" s="1" t="str">
        <f t="shared" si="17"/>
        <v/>
      </c>
      <c r="J90" s="1" t="str">
        <f t="shared" si="11"/>
        <v/>
      </c>
      <c r="K90" s="2" t="str">
        <f t="shared" si="14"/>
        <v/>
      </c>
      <c r="L90" s="2" t="str">
        <f t="shared" si="15"/>
        <v/>
      </c>
      <c r="M90" s="2" t="str">
        <f t="shared" si="16"/>
        <v/>
      </c>
    </row>
    <row r="91" spans="1:13">
      <c r="A91" t="str">
        <f>IF(trend!A91&lt;&gt;"",calculation!A90+1,"")</f>
        <v/>
      </c>
      <c r="B91" s="1" t="str">
        <f>IF(A91="","",RANK(trend!B91,trend!B:B,1))</f>
        <v/>
      </c>
      <c r="C91" s="1" t="str">
        <f t="shared" si="12"/>
        <v/>
      </c>
      <c r="D91" s="1" t="str">
        <f>IF(A91="","",COUNTIF(B$2:B91,C91))</f>
        <v/>
      </c>
      <c r="E91" s="1" t="str">
        <f>IF(A91="","",SUM($D$2:D91))</f>
        <v/>
      </c>
      <c r="F91" s="2" t="str">
        <f t="shared" si="9"/>
        <v/>
      </c>
      <c r="G91" s="2" t="str">
        <f t="shared" si="10"/>
        <v/>
      </c>
      <c r="H91" s="2" t="str">
        <f t="shared" si="13"/>
        <v/>
      </c>
      <c r="I91" s="1" t="str">
        <f t="shared" si="17"/>
        <v/>
      </c>
      <c r="J91" s="1" t="str">
        <f t="shared" si="11"/>
        <v/>
      </c>
      <c r="K91" s="2" t="str">
        <f t="shared" si="14"/>
        <v/>
      </c>
      <c r="L91" s="2" t="str">
        <f t="shared" si="15"/>
        <v/>
      </c>
      <c r="M91" s="2" t="str">
        <f t="shared" si="16"/>
        <v/>
      </c>
    </row>
    <row r="92" spans="1:13">
      <c r="A92" t="str">
        <f>IF(trend!A92&lt;&gt;"",calculation!A91+1,"")</f>
        <v/>
      </c>
      <c r="B92" s="1" t="str">
        <f>IF(A92="","",RANK(trend!B92,trend!B:B,1))</f>
        <v/>
      </c>
      <c r="C92" s="1" t="str">
        <f t="shared" si="12"/>
        <v/>
      </c>
      <c r="D92" s="1" t="str">
        <f>IF(A92="","",COUNTIF(B$2:B92,C92))</f>
        <v/>
      </c>
      <c r="E92" s="1" t="str">
        <f>IF(A92="","",SUM($D$2:D92))</f>
        <v/>
      </c>
      <c r="F92" s="2" t="str">
        <f t="shared" si="9"/>
        <v/>
      </c>
      <c r="G92" s="2" t="str">
        <f t="shared" si="10"/>
        <v/>
      </c>
      <c r="H92" s="2" t="str">
        <f t="shared" si="13"/>
        <v/>
      </c>
      <c r="I92" s="1" t="str">
        <f t="shared" si="17"/>
        <v/>
      </c>
      <c r="J92" s="1" t="str">
        <f t="shared" si="11"/>
        <v/>
      </c>
      <c r="K92" s="2" t="str">
        <f t="shared" si="14"/>
        <v/>
      </c>
      <c r="L92" s="2" t="str">
        <f t="shared" si="15"/>
        <v/>
      </c>
      <c r="M92" s="2" t="str">
        <f t="shared" si="16"/>
        <v/>
      </c>
    </row>
    <row r="93" spans="1:13">
      <c r="A93" t="str">
        <f>IF(trend!A93&lt;&gt;"",calculation!A92+1,"")</f>
        <v/>
      </c>
      <c r="B93" s="1" t="str">
        <f>IF(A93="","",RANK(trend!B93,trend!B:B,1))</f>
        <v/>
      </c>
      <c r="C93" s="1" t="str">
        <f t="shared" si="12"/>
        <v/>
      </c>
      <c r="D93" s="1" t="str">
        <f>IF(A93="","",COUNTIF(B$2:B93,C93))</f>
        <v/>
      </c>
      <c r="E93" s="1" t="str">
        <f>IF(A93="","",SUM($D$2:D93))</f>
        <v/>
      </c>
      <c r="F93" s="2" t="str">
        <f t="shared" si="9"/>
        <v/>
      </c>
      <c r="G93" s="2" t="str">
        <f t="shared" si="10"/>
        <v/>
      </c>
      <c r="H93" s="2" t="str">
        <f t="shared" si="13"/>
        <v/>
      </c>
      <c r="I93" s="1" t="str">
        <f t="shared" si="17"/>
        <v/>
      </c>
      <c r="J93" s="1" t="str">
        <f t="shared" si="11"/>
        <v/>
      </c>
      <c r="K93" s="2" t="str">
        <f t="shared" si="14"/>
        <v/>
      </c>
      <c r="L93" s="2" t="str">
        <f t="shared" si="15"/>
        <v/>
      </c>
      <c r="M93" s="2" t="str">
        <f t="shared" si="16"/>
        <v/>
      </c>
    </row>
    <row r="94" spans="1:13">
      <c r="A94" t="str">
        <f>IF(trend!A94&lt;&gt;"",calculation!A93+1,"")</f>
        <v/>
      </c>
      <c r="B94" s="1" t="str">
        <f>IF(A94="","",RANK(trend!B94,trend!B:B,1))</f>
        <v/>
      </c>
      <c r="C94" s="1" t="str">
        <f t="shared" si="12"/>
        <v/>
      </c>
      <c r="D94" s="1" t="str">
        <f>IF(A94="","",COUNTIF(B$2:B94,C94))</f>
        <v/>
      </c>
      <c r="E94" s="1" t="str">
        <f>IF(A94="","",SUM($D$2:D94))</f>
        <v/>
      </c>
      <c r="F94" s="2" t="str">
        <f t="shared" si="9"/>
        <v/>
      </c>
      <c r="G94" s="2" t="str">
        <f t="shared" si="10"/>
        <v/>
      </c>
      <c r="H94" s="2" t="str">
        <f t="shared" si="13"/>
        <v/>
      </c>
      <c r="I94" s="1" t="str">
        <f t="shared" si="17"/>
        <v/>
      </c>
      <c r="J94" s="1" t="str">
        <f t="shared" si="11"/>
        <v/>
      </c>
      <c r="K94" s="2" t="str">
        <f t="shared" si="14"/>
        <v/>
      </c>
      <c r="L94" s="2" t="str">
        <f t="shared" si="15"/>
        <v/>
      </c>
      <c r="M94" s="2" t="str">
        <f t="shared" si="16"/>
        <v/>
      </c>
    </row>
    <row r="95" spans="1:13">
      <c r="A95" t="str">
        <f>IF(trend!A95&lt;&gt;"",calculation!A94+1,"")</f>
        <v/>
      </c>
      <c r="B95" s="1" t="str">
        <f>IF(A95="","",RANK(trend!B95,trend!B:B,1))</f>
        <v/>
      </c>
      <c r="C95" s="1" t="str">
        <f t="shared" si="12"/>
        <v/>
      </c>
      <c r="D95" s="1" t="str">
        <f>IF(A95="","",COUNTIF(B$2:B95,C95))</f>
        <v/>
      </c>
      <c r="E95" s="1" t="str">
        <f>IF(A95="","",SUM($D$2:D95))</f>
        <v/>
      </c>
      <c r="F95" s="2" t="str">
        <f t="shared" ref="F95:F158" si="18">IF(A95="","",A95*(A95-1)/4)</f>
        <v/>
      </c>
      <c r="G95" s="2" t="str">
        <f t="shared" ref="G95:G158" si="19">IF(A95="","",A95*(A95-1)*(2*$A95+5)/72)</f>
        <v/>
      </c>
      <c r="H95" s="2" t="str">
        <f t="shared" si="13"/>
        <v/>
      </c>
      <c r="I95" s="1" t="str">
        <f t="shared" si="17"/>
        <v/>
      </c>
      <c r="J95" s="1" t="str">
        <f t="shared" si="11"/>
        <v/>
      </c>
      <c r="K95" s="2" t="str">
        <f t="shared" si="14"/>
        <v/>
      </c>
      <c r="L95" s="2" t="str">
        <f t="shared" si="15"/>
        <v/>
      </c>
      <c r="M95" s="2" t="str">
        <f t="shared" si="16"/>
        <v/>
      </c>
    </row>
    <row r="96" spans="1:13">
      <c r="A96" t="str">
        <f>IF(trend!A96&lt;&gt;"",calculation!A95+1,"")</f>
        <v/>
      </c>
      <c r="B96" s="1" t="str">
        <f>IF(A96="","",RANK(trend!B96,trend!B:B,1))</f>
        <v/>
      </c>
      <c r="C96" s="1" t="str">
        <f t="shared" si="12"/>
        <v/>
      </c>
      <c r="D96" s="1" t="str">
        <f>IF(A96="","",COUNTIF(B$2:B96,C96))</f>
        <v/>
      </c>
      <c r="E96" s="1" t="str">
        <f>IF(A96="","",SUM($D$2:D96))</f>
        <v/>
      </c>
      <c r="F96" s="2" t="str">
        <f t="shared" si="18"/>
        <v/>
      </c>
      <c r="G96" s="2" t="str">
        <f t="shared" si="19"/>
        <v/>
      </c>
      <c r="H96" s="2" t="str">
        <f t="shared" si="13"/>
        <v/>
      </c>
      <c r="I96" s="1" t="str">
        <f t="shared" si="17"/>
        <v/>
      </c>
      <c r="J96" s="1" t="str">
        <f t="shared" si="11"/>
        <v/>
      </c>
      <c r="K96" s="2" t="str">
        <f t="shared" si="14"/>
        <v/>
      </c>
      <c r="L96" s="2" t="str">
        <f t="shared" si="15"/>
        <v/>
      </c>
      <c r="M96" s="2" t="str">
        <f t="shared" si="16"/>
        <v/>
      </c>
    </row>
    <row r="97" spans="1:13">
      <c r="A97" t="str">
        <f>IF(trend!A97&lt;&gt;"",calculation!A96+1,"")</f>
        <v/>
      </c>
      <c r="B97" s="1" t="str">
        <f>IF(A97="","",RANK(trend!B97,trend!B:B,1))</f>
        <v/>
      </c>
      <c r="C97" s="1" t="str">
        <f t="shared" si="12"/>
        <v/>
      </c>
      <c r="D97" s="1" t="str">
        <f>IF(A97="","",COUNTIF(B$2:B97,C97))</f>
        <v/>
      </c>
      <c r="E97" s="1" t="str">
        <f>IF(A97="","",SUM($D$2:D97))</f>
        <v/>
      </c>
      <c r="F97" s="2" t="str">
        <f t="shared" si="18"/>
        <v/>
      </c>
      <c r="G97" s="2" t="str">
        <f t="shared" si="19"/>
        <v/>
      </c>
      <c r="H97" s="2" t="str">
        <f t="shared" si="13"/>
        <v/>
      </c>
      <c r="I97" s="1" t="str">
        <f t="shared" si="17"/>
        <v/>
      </c>
      <c r="J97" s="1" t="str">
        <f t="shared" si="11"/>
        <v/>
      </c>
      <c r="K97" s="2" t="str">
        <f t="shared" si="14"/>
        <v/>
      </c>
      <c r="L97" s="2" t="str">
        <f t="shared" si="15"/>
        <v/>
      </c>
      <c r="M97" s="2" t="str">
        <f t="shared" si="16"/>
        <v/>
      </c>
    </row>
    <row r="98" spans="1:13">
      <c r="A98" t="str">
        <f>IF(trend!A98&lt;&gt;"",calculation!A97+1,"")</f>
        <v/>
      </c>
      <c r="B98" s="1" t="str">
        <f>IF(A98="","",RANK(trend!B98,trend!B:B,1))</f>
        <v/>
      </c>
      <c r="C98" s="1" t="str">
        <f t="shared" si="12"/>
        <v/>
      </c>
      <c r="D98" s="1" t="str">
        <f>IF(A98="","",COUNTIF(B$2:B98,C98))</f>
        <v/>
      </c>
      <c r="E98" s="1" t="str">
        <f>IF(A98="","",SUM($D$2:D98))</f>
        <v/>
      </c>
      <c r="F98" s="2" t="str">
        <f t="shared" si="18"/>
        <v/>
      </c>
      <c r="G98" s="2" t="str">
        <f t="shared" si="19"/>
        <v/>
      </c>
      <c r="H98" s="2" t="str">
        <f t="shared" si="13"/>
        <v/>
      </c>
      <c r="I98" s="1" t="str">
        <f t="shared" si="17"/>
        <v/>
      </c>
      <c r="J98" s="1" t="str">
        <f t="shared" si="11"/>
        <v/>
      </c>
      <c r="K98" s="2" t="str">
        <f t="shared" si="14"/>
        <v/>
      </c>
      <c r="L98" s="2" t="str">
        <f t="shared" si="15"/>
        <v/>
      </c>
      <c r="M98" s="2" t="str">
        <f t="shared" si="16"/>
        <v/>
      </c>
    </row>
    <row r="99" spans="1:13">
      <c r="A99" t="str">
        <f>IF(trend!A99&lt;&gt;"",calculation!A98+1,"")</f>
        <v/>
      </c>
      <c r="B99" s="1" t="str">
        <f>IF(A99="","",RANK(trend!B99,trend!B:B,1))</f>
        <v/>
      </c>
      <c r="C99" s="1" t="str">
        <f t="shared" si="12"/>
        <v/>
      </c>
      <c r="D99" s="1" t="str">
        <f>IF(A99="","",COUNTIF(B$2:B99,C99))</f>
        <v/>
      </c>
      <c r="E99" s="1" t="str">
        <f>IF(A99="","",SUM($D$2:D99))</f>
        <v/>
      </c>
      <c r="F99" s="2" t="str">
        <f t="shared" si="18"/>
        <v/>
      </c>
      <c r="G99" s="2" t="str">
        <f t="shared" si="19"/>
        <v/>
      </c>
      <c r="H99" s="2" t="str">
        <f t="shared" si="13"/>
        <v/>
      </c>
      <c r="I99" s="1" t="str">
        <f t="shared" si="17"/>
        <v/>
      </c>
      <c r="J99" s="1" t="str">
        <f t="shared" si="11"/>
        <v/>
      </c>
      <c r="K99" s="2" t="str">
        <f t="shared" si="14"/>
        <v/>
      </c>
      <c r="L99" s="2" t="str">
        <f t="shared" si="15"/>
        <v/>
      </c>
      <c r="M99" s="2" t="str">
        <f t="shared" si="16"/>
        <v/>
      </c>
    </row>
    <row r="100" spans="1:13">
      <c r="A100" t="str">
        <f>IF(trend!A100&lt;&gt;"",calculation!A99+1,"")</f>
        <v/>
      </c>
      <c r="B100" s="1" t="str">
        <f>IF(A100="","",RANK(trend!B100,trend!B:B,1))</f>
        <v/>
      </c>
      <c r="C100" s="1" t="str">
        <f t="shared" si="12"/>
        <v/>
      </c>
      <c r="D100" s="1" t="str">
        <f>IF(A100="","",COUNTIF(B$2:B100,C100))</f>
        <v/>
      </c>
      <c r="E100" s="1" t="str">
        <f>IF(A100="","",SUM($D$2:D100))</f>
        <v/>
      </c>
      <c r="F100" s="2" t="str">
        <f t="shared" si="18"/>
        <v/>
      </c>
      <c r="G100" s="2" t="str">
        <f t="shared" si="19"/>
        <v/>
      </c>
      <c r="H100" s="2" t="str">
        <f t="shared" si="13"/>
        <v/>
      </c>
      <c r="I100" s="1" t="str">
        <f t="shared" si="17"/>
        <v/>
      </c>
      <c r="J100" s="1" t="str">
        <f t="shared" si="11"/>
        <v/>
      </c>
      <c r="K100" s="2" t="str">
        <f t="shared" si="14"/>
        <v/>
      </c>
      <c r="L100" s="2" t="str">
        <f t="shared" si="15"/>
        <v/>
      </c>
      <c r="M100" s="2" t="str">
        <f t="shared" si="16"/>
        <v/>
      </c>
    </row>
    <row r="101" spans="1:13">
      <c r="A101" t="str">
        <f>IF(trend!A101&lt;&gt;"",calculation!A100+1,"")</f>
        <v/>
      </c>
      <c r="B101" s="1" t="str">
        <f>IF(A101="","",RANK(trend!B101,trend!B:B,1))</f>
        <v/>
      </c>
      <c r="C101" s="1" t="str">
        <f t="shared" si="12"/>
        <v/>
      </c>
      <c r="D101" s="1" t="str">
        <f>IF(A101="","",COUNTIF(B$2:B101,C101))</f>
        <v/>
      </c>
      <c r="E101" s="1" t="str">
        <f>IF(A101="","",SUM($D$2:D101))</f>
        <v/>
      </c>
      <c r="F101" s="2" t="str">
        <f t="shared" si="18"/>
        <v/>
      </c>
      <c r="G101" s="2" t="str">
        <f t="shared" si="19"/>
        <v/>
      </c>
      <c r="H101" s="2" t="str">
        <f t="shared" si="13"/>
        <v/>
      </c>
      <c r="I101" s="1" t="str">
        <f t="shared" si="17"/>
        <v/>
      </c>
      <c r="J101" s="1" t="str">
        <f t="shared" si="11"/>
        <v/>
      </c>
      <c r="K101" s="2" t="str">
        <f t="shared" si="14"/>
        <v/>
      </c>
      <c r="L101" s="2" t="str">
        <f t="shared" si="15"/>
        <v/>
      </c>
      <c r="M101" s="2" t="str">
        <f t="shared" si="16"/>
        <v/>
      </c>
    </row>
    <row r="102" spans="1:13">
      <c r="A102" t="str">
        <f>IF(trend!A102&lt;&gt;"",calculation!A101+1,"")</f>
        <v/>
      </c>
      <c r="B102" s="1" t="str">
        <f>IF(A102="","",RANK(trend!B102,trend!B:B,1))</f>
        <v/>
      </c>
      <c r="C102" s="1" t="str">
        <f t="shared" si="12"/>
        <v/>
      </c>
      <c r="D102" s="1" t="str">
        <f>IF(A102="","",COUNTIF(B$2:B102,C102))</f>
        <v/>
      </c>
      <c r="E102" s="1" t="str">
        <f>IF(A102="","",SUM($D$2:D102))</f>
        <v/>
      </c>
      <c r="F102" s="2" t="str">
        <f t="shared" si="18"/>
        <v/>
      </c>
      <c r="G102" s="2" t="str">
        <f t="shared" si="19"/>
        <v/>
      </c>
      <c r="H102" s="2" t="str">
        <f t="shared" si="13"/>
        <v/>
      </c>
      <c r="I102" s="1" t="str">
        <f t="shared" si="17"/>
        <v/>
      </c>
      <c r="J102" s="1" t="str">
        <f t="shared" si="11"/>
        <v/>
      </c>
      <c r="K102" s="2" t="str">
        <f t="shared" si="14"/>
        <v/>
      </c>
      <c r="L102" s="2" t="str">
        <f t="shared" si="15"/>
        <v/>
      </c>
      <c r="M102" s="2" t="str">
        <f t="shared" si="16"/>
        <v/>
      </c>
    </row>
    <row r="103" spans="1:13">
      <c r="A103" t="str">
        <f>IF(trend!A103&lt;&gt;"",calculation!A102+1,"")</f>
        <v/>
      </c>
      <c r="B103" s="1" t="str">
        <f>IF(A103="","",RANK(trend!B103,trend!B:B,1))</f>
        <v/>
      </c>
      <c r="C103" s="1" t="str">
        <f t="shared" si="12"/>
        <v/>
      </c>
      <c r="D103" s="1" t="str">
        <f>IF(A103="","",COUNTIF(B$2:B103,C103))</f>
        <v/>
      </c>
      <c r="E103" s="1" t="str">
        <f>IF(A103="","",SUM($D$2:D103))</f>
        <v/>
      </c>
      <c r="F103" s="2" t="str">
        <f t="shared" si="18"/>
        <v/>
      </c>
      <c r="G103" s="2" t="str">
        <f t="shared" si="19"/>
        <v/>
      </c>
      <c r="H103" s="2" t="str">
        <f t="shared" si="13"/>
        <v/>
      </c>
      <c r="I103" s="1" t="str">
        <f t="shared" si="17"/>
        <v/>
      </c>
      <c r="J103" s="1" t="str">
        <f t="shared" si="11"/>
        <v/>
      </c>
      <c r="K103" s="2" t="str">
        <f t="shared" si="14"/>
        <v/>
      </c>
      <c r="L103" s="2" t="str">
        <f t="shared" si="15"/>
        <v/>
      </c>
      <c r="M103" s="2" t="str">
        <f t="shared" si="16"/>
        <v/>
      </c>
    </row>
    <row r="104" spans="1:13">
      <c r="A104" t="str">
        <f>IF(trend!A104&lt;&gt;"",calculation!A103+1,"")</f>
        <v/>
      </c>
      <c r="B104" s="1" t="str">
        <f>IF(A104="","",RANK(trend!B104,trend!B:B,1))</f>
        <v/>
      </c>
      <c r="C104" s="1" t="str">
        <f t="shared" si="12"/>
        <v/>
      </c>
      <c r="D104" s="1" t="str">
        <f>IF(A104="","",COUNTIF(B$2:B104,C104))</f>
        <v/>
      </c>
      <c r="E104" s="1" t="str">
        <f>IF(A104="","",SUM($D$2:D104))</f>
        <v/>
      </c>
      <c r="F104" s="2" t="str">
        <f t="shared" si="18"/>
        <v/>
      </c>
      <c r="G104" s="2" t="str">
        <f t="shared" si="19"/>
        <v/>
      </c>
      <c r="H104" s="2" t="str">
        <f t="shared" si="13"/>
        <v/>
      </c>
      <c r="I104" s="1" t="str">
        <f t="shared" si="17"/>
        <v/>
      </c>
      <c r="J104" s="1" t="str">
        <f t="shared" si="11"/>
        <v/>
      </c>
      <c r="K104" s="2" t="str">
        <f t="shared" si="14"/>
        <v/>
      </c>
      <c r="L104" s="2" t="str">
        <f t="shared" si="15"/>
        <v/>
      </c>
      <c r="M104" s="2" t="str">
        <f t="shared" si="16"/>
        <v/>
      </c>
    </row>
    <row r="105" spans="1:13">
      <c r="A105" t="str">
        <f>IF(trend!A105&lt;&gt;"",calculation!A104+1,"")</f>
        <v/>
      </c>
      <c r="B105" s="1" t="str">
        <f>IF(A105="","",RANK(trend!B105,trend!B:B,1))</f>
        <v/>
      </c>
      <c r="C105" s="1" t="str">
        <f t="shared" si="12"/>
        <v/>
      </c>
      <c r="D105" s="1" t="str">
        <f>IF(A105="","",COUNTIF(B$2:B105,C105))</f>
        <v/>
      </c>
      <c r="E105" s="1" t="str">
        <f>IF(A105="","",SUM($D$2:D105))</f>
        <v/>
      </c>
      <c r="F105" s="2" t="str">
        <f t="shared" si="18"/>
        <v/>
      </c>
      <c r="G105" s="2" t="str">
        <f t="shared" si="19"/>
        <v/>
      </c>
      <c r="H105" s="2" t="str">
        <f t="shared" si="13"/>
        <v/>
      </c>
      <c r="I105" s="1" t="str">
        <f t="shared" si="17"/>
        <v/>
      </c>
      <c r="J105" s="1" t="str">
        <f t="shared" si="11"/>
        <v/>
      </c>
      <c r="K105" s="2" t="str">
        <f t="shared" si="14"/>
        <v/>
      </c>
      <c r="L105" s="2" t="str">
        <f t="shared" si="15"/>
        <v/>
      </c>
      <c r="M105" s="2" t="str">
        <f t="shared" si="16"/>
        <v/>
      </c>
    </row>
    <row r="106" spans="1:13">
      <c r="A106" t="str">
        <f>IF(trend!A106&lt;&gt;"",calculation!A105+1,"")</f>
        <v/>
      </c>
      <c r="B106" s="1" t="str">
        <f>IF(A106="","",RANK(trend!B106,trend!B:B,1))</f>
        <v/>
      </c>
      <c r="C106" s="1" t="str">
        <f t="shared" si="12"/>
        <v/>
      </c>
      <c r="D106" s="1" t="str">
        <f>IF(A106="","",COUNTIF(B$2:B106,C106))</f>
        <v/>
      </c>
      <c r="E106" s="1" t="str">
        <f>IF(A106="","",SUM($D$2:D106))</f>
        <v/>
      </c>
      <c r="F106" s="2" t="str">
        <f t="shared" si="18"/>
        <v/>
      </c>
      <c r="G106" s="2" t="str">
        <f t="shared" si="19"/>
        <v/>
      </c>
      <c r="H106" s="2" t="str">
        <f t="shared" si="13"/>
        <v/>
      </c>
      <c r="I106" s="1" t="str">
        <f t="shared" si="17"/>
        <v/>
      </c>
      <c r="J106" s="1" t="str">
        <f t="shared" si="11"/>
        <v/>
      </c>
      <c r="K106" s="2" t="str">
        <f t="shared" si="14"/>
        <v/>
      </c>
      <c r="L106" s="2" t="str">
        <f t="shared" si="15"/>
        <v/>
      </c>
      <c r="M106" s="2" t="str">
        <f t="shared" si="16"/>
        <v/>
      </c>
    </row>
    <row r="107" spans="1:13">
      <c r="A107" t="str">
        <f>IF(trend!A107&lt;&gt;"",calculation!A106+1,"")</f>
        <v/>
      </c>
      <c r="B107" s="1" t="str">
        <f>IF(A107="","",RANK(trend!B107,trend!B:B,1))</f>
        <v/>
      </c>
      <c r="C107" s="1" t="str">
        <f t="shared" si="12"/>
        <v/>
      </c>
      <c r="D107" s="1" t="str">
        <f>IF(A107="","",COUNTIF(B$2:B107,C107))</f>
        <v/>
      </c>
      <c r="E107" s="1" t="str">
        <f>IF(A107="","",SUM($D$2:D107))</f>
        <v/>
      </c>
      <c r="F107" s="2" t="str">
        <f t="shared" si="18"/>
        <v/>
      </c>
      <c r="G107" s="2" t="str">
        <f t="shared" si="19"/>
        <v/>
      </c>
      <c r="H107" s="2" t="str">
        <f t="shared" si="13"/>
        <v/>
      </c>
      <c r="I107" s="1" t="str">
        <f t="shared" si="17"/>
        <v/>
      </c>
      <c r="J107" s="1" t="str">
        <f t="shared" si="11"/>
        <v/>
      </c>
      <c r="K107" s="2" t="str">
        <f t="shared" si="14"/>
        <v/>
      </c>
      <c r="L107" s="2" t="str">
        <f t="shared" si="15"/>
        <v/>
      </c>
      <c r="M107" s="2" t="str">
        <f t="shared" si="16"/>
        <v/>
      </c>
    </row>
    <row r="108" spans="1:13">
      <c r="A108" t="str">
        <f>IF(trend!A108&lt;&gt;"",calculation!A107+1,"")</f>
        <v/>
      </c>
      <c r="B108" s="1" t="str">
        <f>IF(A108="","",RANK(trend!B108,trend!B:B,1))</f>
        <v/>
      </c>
      <c r="C108" s="1" t="str">
        <f t="shared" si="12"/>
        <v/>
      </c>
      <c r="D108" s="1" t="str">
        <f>IF(A108="","",COUNTIF(B$2:B108,C108))</f>
        <v/>
      </c>
      <c r="E108" s="1" t="str">
        <f>IF(A108="","",SUM($D$2:D108))</f>
        <v/>
      </c>
      <c r="F108" s="2" t="str">
        <f t="shared" si="18"/>
        <v/>
      </c>
      <c r="G108" s="2" t="str">
        <f t="shared" si="19"/>
        <v/>
      </c>
      <c r="H108" s="2" t="str">
        <f t="shared" si="13"/>
        <v/>
      </c>
      <c r="I108" s="1" t="str">
        <f t="shared" si="17"/>
        <v/>
      </c>
      <c r="J108" s="1" t="str">
        <f t="shared" si="11"/>
        <v/>
      </c>
      <c r="K108" s="2" t="str">
        <f t="shared" si="14"/>
        <v/>
      </c>
      <c r="L108" s="2" t="str">
        <f t="shared" si="15"/>
        <v/>
      </c>
      <c r="M108" s="2" t="str">
        <f t="shared" si="16"/>
        <v/>
      </c>
    </row>
    <row r="109" spans="1:13">
      <c r="A109" t="str">
        <f>IF(trend!A109&lt;&gt;"",calculation!A108+1,"")</f>
        <v/>
      </c>
      <c r="B109" s="1" t="str">
        <f>IF(A109="","",RANK(trend!B109,trend!B:B,1))</f>
        <v/>
      </c>
      <c r="C109" s="1" t="str">
        <f t="shared" si="12"/>
        <v/>
      </c>
      <c r="D109" s="1" t="str">
        <f>IF(A109="","",COUNTIF(B$2:B109,C109))</f>
        <v/>
      </c>
      <c r="E109" s="1" t="str">
        <f>IF(A109="","",SUM($D$2:D109))</f>
        <v/>
      </c>
      <c r="F109" s="2" t="str">
        <f t="shared" si="18"/>
        <v/>
      </c>
      <c r="G109" s="2" t="str">
        <f t="shared" si="19"/>
        <v/>
      </c>
      <c r="H109" s="2" t="str">
        <f t="shared" si="13"/>
        <v/>
      </c>
      <c r="I109" s="1" t="str">
        <f t="shared" si="17"/>
        <v/>
      </c>
      <c r="J109" s="1" t="str">
        <f t="shared" si="11"/>
        <v/>
      </c>
      <c r="K109" s="2" t="str">
        <f t="shared" si="14"/>
        <v/>
      </c>
      <c r="L109" s="2" t="str">
        <f t="shared" si="15"/>
        <v/>
      </c>
      <c r="M109" s="2" t="str">
        <f t="shared" si="16"/>
        <v/>
      </c>
    </row>
    <row r="110" spans="1:13">
      <c r="A110" t="str">
        <f>IF(trend!A110&lt;&gt;"",calculation!A109+1,"")</f>
        <v/>
      </c>
      <c r="B110" s="1" t="str">
        <f>IF(A110="","",RANK(trend!B110,trend!B:B,1))</f>
        <v/>
      </c>
      <c r="C110" s="1" t="str">
        <f t="shared" si="12"/>
        <v/>
      </c>
      <c r="D110" s="1" t="str">
        <f>IF(A110="","",COUNTIF(B$2:B110,C110))</f>
        <v/>
      </c>
      <c r="E110" s="1" t="str">
        <f>IF(A110="","",SUM($D$2:D110))</f>
        <v/>
      </c>
      <c r="F110" s="2" t="str">
        <f t="shared" si="18"/>
        <v/>
      </c>
      <c r="G110" s="2" t="str">
        <f t="shared" si="19"/>
        <v/>
      </c>
      <c r="H110" s="2" t="str">
        <f t="shared" si="13"/>
        <v/>
      </c>
      <c r="I110" s="1" t="str">
        <f t="shared" si="17"/>
        <v/>
      </c>
      <c r="J110" s="1" t="str">
        <f t="shared" si="11"/>
        <v/>
      </c>
      <c r="K110" s="2" t="str">
        <f t="shared" si="14"/>
        <v/>
      </c>
      <c r="L110" s="2" t="str">
        <f t="shared" si="15"/>
        <v/>
      </c>
      <c r="M110" s="2" t="str">
        <f t="shared" si="16"/>
        <v/>
      </c>
    </row>
    <row r="111" spans="1:13">
      <c r="A111" t="str">
        <f>IF(trend!A111&lt;&gt;"",calculation!A110+1,"")</f>
        <v/>
      </c>
      <c r="B111" s="1" t="str">
        <f>IF(A111="","",RANK(trend!B111,trend!B:B,1))</f>
        <v/>
      </c>
      <c r="C111" s="1" t="str">
        <f t="shared" si="12"/>
        <v/>
      </c>
      <c r="D111" s="1" t="str">
        <f>IF(A111="","",COUNTIF(B$2:B111,C111))</f>
        <v/>
      </c>
      <c r="E111" s="1" t="str">
        <f>IF(A111="","",SUM($D$2:D111))</f>
        <v/>
      </c>
      <c r="F111" s="2" t="str">
        <f t="shared" si="18"/>
        <v/>
      </c>
      <c r="G111" s="2" t="str">
        <f t="shared" si="19"/>
        <v/>
      </c>
      <c r="H111" s="2" t="str">
        <f t="shared" si="13"/>
        <v/>
      </c>
      <c r="I111" s="1" t="str">
        <f t="shared" si="17"/>
        <v/>
      </c>
      <c r="J111" s="1" t="str">
        <f t="shared" si="11"/>
        <v/>
      </c>
      <c r="K111" s="2" t="str">
        <f t="shared" si="14"/>
        <v/>
      </c>
      <c r="L111" s="2" t="str">
        <f t="shared" si="15"/>
        <v/>
      </c>
      <c r="M111" s="2" t="str">
        <f t="shared" si="16"/>
        <v/>
      </c>
    </row>
    <row r="112" spans="1:13">
      <c r="A112" t="str">
        <f>IF(trend!A112&lt;&gt;"",calculation!A111+1,"")</f>
        <v/>
      </c>
      <c r="B112" s="1" t="str">
        <f>IF(A112="","",RANK(trend!B112,trend!B:B,1))</f>
        <v/>
      </c>
      <c r="C112" s="1" t="str">
        <f t="shared" si="12"/>
        <v/>
      </c>
      <c r="D112" s="1" t="str">
        <f>IF(A112="","",COUNTIF(B$2:B112,C112))</f>
        <v/>
      </c>
      <c r="E112" s="1" t="str">
        <f>IF(A112="","",SUM($D$2:D112))</f>
        <v/>
      </c>
      <c r="F112" s="2" t="str">
        <f t="shared" si="18"/>
        <v/>
      </c>
      <c r="G112" s="2" t="str">
        <f t="shared" si="19"/>
        <v/>
      </c>
      <c r="H112" s="2" t="str">
        <f t="shared" si="13"/>
        <v/>
      </c>
      <c r="I112" s="1" t="str">
        <f t="shared" si="17"/>
        <v/>
      </c>
      <c r="J112" s="1" t="str">
        <f t="shared" si="11"/>
        <v/>
      </c>
      <c r="K112" s="2" t="str">
        <f t="shared" si="14"/>
        <v/>
      </c>
      <c r="L112" s="2" t="str">
        <f t="shared" si="15"/>
        <v/>
      </c>
      <c r="M112" s="2" t="str">
        <f t="shared" si="16"/>
        <v/>
      </c>
    </row>
    <row r="113" spans="1:13">
      <c r="A113" t="str">
        <f>IF(trend!A113&lt;&gt;"",calculation!A112+1,"")</f>
        <v/>
      </c>
      <c r="B113" s="1" t="str">
        <f>IF(A113="","",RANK(trend!B113,trend!B:B,1))</f>
        <v/>
      </c>
      <c r="C113" s="1" t="str">
        <f t="shared" si="12"/>
        <v/>
      </c>
      <c r="D113" s="1" t="str">
        <f>IF(A113="","",COUNTIF(B$2:B113,C113))</f>
        <v/>
      </c>
      <c r="E113" s="1" t="str">
        <f>IF(A113="","",SUM($D$2:D113))</f>
        <v/>
      </c>
      <c r="F113" s="2" t="str">
        <f t="shared" si="18"/>
        <v/>
      </c>
      <c r="G113" s="2" t="str">
        <f t="shared" si="19"/>
        <v/>
      </c>
      <c r="H113" s="2" t="str">
        <f t="shared" si="13"/>
        <v/>
      </c>
      <c r="I113" s="1" t="str">
        <f t="shared" si="17"/>
        <v/>
      </c>
      <c r="J113" s="1" t="str">
        <f t="shared" si="11"/>
        <v/>
      </c>
      <c r="K113" s="2" t="str">
        <f t="shared" si="14"/>
        <v/>
      </c>
      <c r="L113" s="2" t="str">
        <f t="shared" si="15"/>
        <v/>
      </c>
      <c r="M113" s="2" t="str">
        <f t="shared" si="16"/>
        <v/>
      </c>
    </row>
    <row r="114" spans="1:13">
      <c r="A114" t="str">
        <f>IF(trend!A114&lt;&gt;"",calculation!A113+1,"")</f>
        <v/>
      </c>
      <c r="B114" s="1" t="str">
        <f>IF(A114="","",RANK(trend!B114,trend!B:B,1))</f>
        <v/>
      </c>
      <c r="C114" s="1" t="str">
        <f t="shared" si="12"/>
        <v/>
      </c>
      <c r="D114" s="1" t="str">
        <f>IF(A114="","",COUNTIF(B$2:B114,C114))</f>
        <v/>
      </c>
      <c r="E114" s="1" t="str">
        <f>IF(A114="","",SUM($D$2:D114))</f>
        <v/>
      </c>
      <c r="F114" s="2" t="str">
        <f t="shared" si="18"/>
        <v/>
      </c>
      <c r="G114" s="2" t="str">
        <f t="shared" si="19"/>
        <v/>
      </c>
      <c r="H114" s="2" t="str">
        <f t="shared" si="13"/>
        <v/>
      </c>
      <c r="I114" s="1" t="str">
        <f t="shared" si="17"/>
        <v/>
      </c>
      <c r="J114" s="1" t="str">
        <f t="shared" ref="J114:J177" si="20">IF(ISTEXT(I115),"",SUM(J115,I114))</f>
        <v/>
      </c>
      <c r="K114" s="2" t="str">
        <f t="shared" si="14"/>
        <v/>
      </c>
      <c r="L114" s="2" t="str">
        <f t="shared" si="15"/>
        <v/>
      </c>
      <c r="M114" s="2" t="str">
        <f t="shared" si="16"/>
        <v/>
      </c>
    </row>
    <row r="115" spans="1:13">
      <c r="A115" t="str">
        <f>IF(trend!A115&lt;&gt;"",calculation!A114+1,"")</f>
        <v/>
      </c>
      <c r="B115" s="1" t="str">
        <f>IF(A115="","",RANK(trend!B115,trend!B:B,1))</f>
        <v/>
      </c>
      <c r="C115" s="1" t="str">
        <f t="shared" si="12"/>
        <v/>
      </c>
      <c r="D115" s="1" t="str">
        <f>IF(A115="","",COUNTIF(B$2:B115,C115))</f>
        <v/>
      </c>
      <c r="E115" s="1" t="str">
        <f>IF(A115="","",SUM($D$2:D115))</f>
        <v/>
      </c>
      <c r="F115" s="2" t="str">
        <f t="shared" si="18"/>
        <v/>
      </c>
      <c r="G115" s="2" t="str">
        <f t="shared" si="19"/>
        <v/>
      </c>
      <c r="H115" s="2" t="str">
        <f t="shared" si="13"/>
        <v/>
      </c>
      <c r="I115" s="1" t="str">
        <f t="shared" si="17"/>
        <v/>
      </c>
      <c r="J115" s="1" t="str">
        <f t="shared" si="20"/>
        <v/>
      </c>
      <c r="K115" s="2" t="str">
        <f t="shared" si="14"/>
        <v/>
      </c>
      <c r="L115" s="2" t="str">
        <f t="shared" si="15"/>
        <v/>
      </c>
      <c r="M115" s="2" t="str">
        <f t="shared" si="16"/>
        <v/>
      </c>
    </row>
    <row r="116" spans="1:13">
      <c r="A116" t="str">
        <f>IF(trend!A116&lt;&gt;"",calculation!A115+1,"")</f>
        <v/>
      </c>
      <c r="B116" s="1" t="str">
        <f>IF(A116="","",RANK(trend!B116,trend!B:B,1))</f>
        <v/>
      </c>
      <c r="C116" s="1" t="str">
        <f t="shared" si="12"/>
        <v/>
      </c>
      <c r="D116" s="1" t="str">
        <f>IF(A116="","",COUNTIF(B$2:B116,C116))</f>
        <v/>
      </c>
      <c r="E116" s="1" t="str">
        <f>IF(A116="","",SUM($D$2:D116))</f>
        <v/>
      </c>
      <c r="F116" s="2" t="str">
        <f t="shared" si="18"/>
        <v/>
      </c>
      <c r="G116" s="2" t="str">
        <f t="shared" si="19"/>
        <v/>
      </c>
      <c r="H116" s="2" t="str">
        <f t="shared" si="13"/>
        <v/>
      </c>
      <c r="I116" s="1" t="str">
        <f t="shared" si="17"/>
        <v/>
      </c>
      <c r="J116" s="1" t="str">
        <f t="shared" si="20"/>
        <v/>
      </c>
      <c r="K116" s="2" t="str">
        <f t="shared" si="14"/>
        <v/>
      </c>
      <c r="L116" s="2" t="str">
        <f t="shared" si="15"/>
        <v/>
      </c>
      <c r="M116" s="2" t="str">
        <f t="shared" si="16"/>
        <v/>
      </c>
    </row>
    <row r="117" spans="1:13">
      <c r="A117" t="str">
        <f>IF(trend!A117&lt;&gt;"",calculation!A116+1,"")</f>
        <v/>
      </c>
      <c r="B117" s="1" t="str">
        <f>IF(A117="","",RANK(trend!B117,trend!B:B,1))</f>
        <v/>
      </c>
      <c r="C117" s="1" t="str">
        <f t="shared" si="12"/>
        <v/>
      </c>
      <c r="D117" s="1" t="str">
        <f>IF(A117="","",COUNTIF(B$2:B117,C117))</f>
        <v/>
      </c>
      <c r="E117" s="1" t="str">
        <f>IF(A117="","",SUM($D$2:D117))</f>
        <v/>
      </c>
      <c r="F117" s="2" t="str">
        <f t="shared" si="18"/>
        <v/>
      </c>
      <c r="G117" s="2" t="str">
        <f t="shared" si="19"/>
        <v/>
      </c>
      <c r="H117" s="2" t="str">
        <f t="shared" si="13"/>
        <v/>
      </c>
      <c r="I117" s="1" t="str">
        <f t="shared" si="17"/>
        <v/>
      </c>
      <c r="J117" s="1" t="str">
        <f t="shared" si="20"/>
        <v/>
      </c>
      <c r="K117" s="2" t="str">
        <f t="shared" si="14"/>
        <v/>
      </c>
      <c r="L117" s="2" t="str">
        <f t="shared" si="15"/>
        <v/>
      </c>
      <c r="M117" s="2" t="str">
        <f t="shared" si="16"/>
        <v/>
      </c>
    </row>
    <row r="118" spans="1:13">
      <c r="A118" t="str">
        <f>IF(trend!A118&lt;&gt;"",calculation!A117+1,"")</f>
        <v/>
      </c>
      <c r="B118" s="1" t="str">
        <f>IF(A118="","",RANK(trend!B118,trend!B:B,1))</f>
        <v/>
      </c>
      <c r="C118" s="1" t="str">
        <f t="shared" si="12"/>
        <v/>
      </c>
      <c r="D118" s="1" t="str">
        <f>IF(A118="","",COUNTIF(B$2:B118,C118))</f>
        <v/>
      </c>
      <c r="E118" s="1" t="str">
        <f>IF(A118="","",SUM($D$2:D118))</f>
        <v/>
      </c>
      <c r="F118" s="2" t="str">
        <f t="shared" si="18"/>
        <v/>
      </c>
      <c r="G118" s="2" t="str">
        <f t="shared" si="19"/>
        <v/>
      </c>
      <c r="H118" s="2" t="str">
        <f t="shared" si="13"/>
        <v/>
      </c>
      <c r="I118" s="1" t="str">
        <f t="shared" si="17"/>
        <v/>
      </c>
      <c r="J118" s="1" t="str">
        <f t="shared" si="20"/>
        <v/>
      </c>
      <c r="K118" s="2" t="str">
        <f t="shared" si="14"/>
        <v/>
      </c>
      <c r="L118" s="2" t="str">
        <f t="shared" si="15"/>
        <v/>
      </c>
      <c r="M118" s="2" t="str">
        <f t="shared" si="16"/>
        <v/>
      </c>
    </row>
    <row r="119" spans="1:13">
      <c r="A119" t="str">
        <f>IF(trend!A119&lt;&gt;"",calculation!A118+1,"")</f>
        <v/>
      </c>
      <c r="B119" s="1" t="str">
        <f>IF(A119="","",RANK(trend!B119,trend!B:B,1))</f>
        <v/>
      </c>
      <c r="C119" s="1" t="str">
        <f t="shared" si="12"/>
        <v/>
      </c>
      <c r="D119" s="1" t="str">
        <f>IF(A119="","",COUNTIF(B$2:B119,C119))</f>
        <v/>
      </c>
      <c r="E119" s="1" t="str">
        <f>IF(A119="","",SUM($D$2:D119))</f>
        <v/>
      </c>
      <c r="F119" s="2" t="str">
        <f t="shared" si="18"/>
        <v/>
      </c>
      <c r="G119" s="2" t="str">
        <f t="shared" si="19"/>
        <v/>
      </c>
      <c r="H119" s="2" t="str">
        <f t="shared" si="13"/>
        <v/>
      </c>
      <c r="I119" s="1" t="str">
        <f t="shared" si="17"/>
        <v/>
      </c>
      <c r="J119" s="1" t="str">
        <f t="shared" si="20"/>
        <v/>
      </c>
      <c r="K119" s="2" t="str">
        <f t="shared" si="14"/>
        <v/>
      </c>
      <c r="L119" s="2" t="str">
        <f t="shared" si="15"/>
        <v/>
      </c>
      <c r="M119" s="2" t="str">
        <f t="shared" si="16"/>
        <v/>
      </c>
    </row>
    <row r="120" spans="1:13">
      <c r="A120" t="str">
        <f>IF(trend!A120&lt;&gt;"",calculation!A119+1,"")</f>
        <v/>
      </c>
      <c r="B120" s="1" t="str">
        <f>IF(A120="","",RANK(trend!B120,trend!B:B,1))</f>
        <v/>
      </c>
      <c r="C120" s="1" t="str">
        <f t="shared" si="12"/>
        <v/>
      </c>
      <c r="D120" s="1" t="str">
        <f>IF(A120="","",COUNTIF(B$2:B120,C120))</f>
        <v/>
      </c>
      <c r="E120" s="1" t="str">
        <f>IF(A120="","",SUM($D$2:D120))</f>
        <v/>
      </c>
      <c r="F120" s="2" t="str">
        <f t="shared" si="18"/>
        <v/>
      </c>
      <c r="G120" s="2" t="str">
        <f t="shared" si="19"/>
        <v/>
      </c>
      <c r="H120" s="2" t="str">
        <f t="shared" si="13"/>
        <v/>
      </c>
      <c r="I120" s="1" t="str">
        <f t="shared" si="17"/>
        <v/>
      </c>
      <c r="J120" s="1" t="str">
        <f t="shared" si="20"/>
        <v/>
      </c>
      <c r="K120" s="2" t="str">
        <f t="shared" si="14"/>
        <v/>
      </c>
      <c r="L120" s="2" t="str">
        <f t="shared" si="15"/>
        <v/>
      </c>
      <c r="M120" s="2" t="str">
        <f t="shared" si="16"/>
        <v/>
      </c>
    </row>
    <row r="121" spans="1:13">
      <c r="A121" t="str">
        <f>IF(trend!A121&lt;&gt;"",calculation!A120+1,"")</f>
        <v/>
      </c>
      <c r="B121" s="1" t="str">
        <f>IF(A121="","",RANK(trend!B121,trend!B:B,1))</f>
        <v/>
      </c>
      <c r="C121" s="1" t="str">
        <f t="shared" si="12"/>
        <v/>
      </c>
      <c r="D121" s="1" t="str">
        <f>IF(A121="","",COUNTIF(B$2:B121,C121))</f>
        <v/>
      </c>
      <c r="E121" s="1" t="str">
        <f>IF(A121="","",SUM($D$2:D121))</f>
        <v/>
      </c>
      <c r="F121" s="2" t="str">
        <f t="shared" si="18"/>
        <v/>
      </c>
      <c r="G121" s="2" t="str">
        <f t="shared" si="19"/>
        <v/>
      </c>
      <c r="H121" s="2" t="str">
        <f t="shared" si="13"/>
        <v/>
      </c>
      <c r="I121" s="1" t="str">
        <f t="shared" si="17"/>
        <v/>
      </c>
      <c r="J121" s="1" t="str">
        <f t="shared" si="20"/>
        <v/>
      </c>
      <c r="K121" s="2" t="str">
        <f t="shared" si="14"/>
        <v/>
      </c>
      <c r="L121" s="2" t="str">
        <f t="shared" si="15"/>
        <v/>
      </c>
      <c r="M121" s="2" t="str">
        <f t="shared" si="16"/>
        <v/>
      </c>
    </row>
    <row r="122" spans="1:13">
      <c r="A122" t="str">
        <f>IF(trend!A122&lt;&gt;"",calculation!A121+1,"")</f>
        <v/>
      </c>
      <c r="B122" s="1" t="str">
        <f>IF(A122="","",RANK(trend!B122,trend!B:B,1))</f>
        <v/>
      </c>
      <c r="C122" s="1" t="str">
        <f t="shared" si="12"/>
        <v/>
      </c>
      <c r="D122" s="1" t="str">
        <f>IF(A122="","",COUNTIF(B$2:B122,C122))</f>
        <v/>
      </c>
      <c r="E122" s="1" t="str">
        <f>IF(A122="","",SUM($D$2:D122))</f>
        <v/>
      </c>
      <c r="F122" s="2" t="str">
        <f t="shared" si="18"/>
        <v/>
      </c>
      <c r="G122" s="2" t="str">
        <f t="shared" si="19"/>
        <v/>
      </c>
      <c r="H122" s="2" t="str">
        <f t="shared" si="13"/>
        <v/>
      </c>
      <c r="I122" s="1" t="str">
        <f t="shared" si="17"/>
        <v/>
      </c>
      <c r="J122" s="1" t="str">
        <f t="shared" si="20"/>
        <v/>
      </c>
      <c r="K122" s="2" t="str">
        <f t="shared" si="14"/>
        <v/>
      </c>
      <c r="L122" s="2" t="str">
        <f t="shared" si="15"/>
        <v/>
      </c>
      <c r="M122" s="2" t="str">
        <f t="shared" si="16"/>
        <v/>
      </c>
    </row>
    <row r="123" spans="1:13">
      <c r="A123" t="str">
        <f>IF(trend!A123&lt;&gt;"",calculation!A122+1,"")</f>
        <v/>
      </c>
      <c r="B123" s="1" t="str">
        <f>IF(A123="","",RANK(trend!B123,trend!B:B,1))</f>
        <v/>
      </c>
      <c r="C123" s="1" t="str">
        <f t="shared" si="12"/>
        <v/>
      </c>
      <c r="D123" s="1" t="str">
        <f>IF(A123="","",COUNTIF(B$2:B123,C123))</f>
        <v/>
      </c>
      <c r="E123" s="1" t="str">
        <f>IF(A123="","",SUM($D$2:D123))</f>
        <v/>
      </c>
      <c r="F123" s="2" t="str">
        <f t="shared" si="18"/>
        <v/>
      </c>
      <c r="G123" s="2" t="str">
        <f t="shared" si="19"/>
        <v/>
      </c>
      <c r="H123" s="2" t="str">
        <f t="shared" si="13"/>
        <v/>
      </c>
      <c r="I123" s="1" t="str">
        <f t="shared" si="17"/>
        <v/>
      </c>
      <c r="J123" s="1" t="str">
        <f t="shared" si="20"/>
        <v/>
      </c>
      <c r="K123" s="2" t="str">
        <f t="shared" si="14"/>
        <v/>
      </c>
      <c r="L123" s="2" t="str">
        <f t="shared" si="15"/>
        <v/>
      </c>
      <c r="M123" s="2" t="str">
        <f t="shared" si="16"/>
        <v/>
      </c>
    </row>
    <row r="124" spans="1:13">
      <c r="A124" t="str">
        <f>IF(trend!A124&lt;&gt;"",calculation!A123+1,"")</f>
        <v/>
      </c>
      <c r="B124" s="1" t="str">
        <f>IF(A124="","",RANK(trend!B124,trend!B:B,1))</f>
        <v/>
      </c>
      <c r="C124" s="1" t="str">
        <f t="shared" si="12"/>
        <v/>
      </c>
      <c r="D124" s="1" t="str">
        <f>IF(A124="","",COUNTIF(B$2:B124,C124))</f>
        <v/>
      </c>
      <c r="E124" s="1" t="str">
        <f>IF(A124="","",SUM($D$2:D124))</f>
        <v/>
      </c>
      <c r="F124" s="2" t="str">
        <f t="shared" si="18"/>
        <v/>
      </c>
      <c r="G124" s="2" t="str">
        <f t="shared" si="19"/>
        <v/>
      </c>
      <c r="H124" s="2" t="str">
        <f t="shared" si="13"/>
        <v/>
      </c>
      <c r="I124" s="1" t="str">
        <f t="shared" si="17"/>
        <v/>
      </c>
      <c r="J124" s="1" t="str">
        <f t="shared" si="20"/>
        <v/>
      </c>
      <c r="K124" s="2" t="str">
        <f t="shared" si="14"/>
        <v/>
      </c>
      <c r="L124" s="2" t="str">
        <f t="shared" si="15"/>
        <v/>
      </c>
      <c r="M124" s="2" t="str">
        <f t="shared" si="16"/>
        <v/>
      </c>
    </row>
    <row r="125" spans="1:13">
      <c r="A125" t="str">
        <f>IF(trend!A125&lt;&gt;"",calculation!A124+1,"")</f>
        <v/>
      </c>
      <c r="B125" s="1" t="str">
        <f>IF(A125="","",RANK(trend!B125,trend!B:B,1))</f>
        <v/>
      </c>
      <c r="C125" s="1" t="str">
        <f t="shared" si="12"/>
        <v/>
      </c>
      <c r="D125" s="1" t="str">
        <f>IF(A125="","",COUNTIF(B$2:B125,C125))</f>
        <v/>
      </c>
      <c r="E125" s="1" t="str">
        <f>IF(A125="","",SUM($D$2:D125))</f>
        <v/>
      </c>
      <c r="F125" s="2" t="str">
        <f t="shared" si="18"/>
        <v/>
      </c>
      <c r="G125" s="2" t="str">
        <f t="shared" si="19"/>
        <v/>
      </c>
      <c r="H125" s="2" t="str">
        <f t="shared" si="13"/>
        <v/>
      </c>
      <c r="I125" s="1" t="str">
        <f t="shared" si="17"/>
        <v/>
      </c>
      <c r="J125" s="1" t="str">
        <f t="shared" si="20"/>
        <v/>
      </c>
      <c r="K125" s="2" t="str">
        <f t="shared" si="14"/>
        <v/>
      </c>
      <c r="L125" s="2" t="str">
        <f t="shared" si="15"/>
        <v/>
      </c>
      <c r="M125" s="2" t="str">
        <f t="shared" si="16"/>
        <v/>
      </c>
    </row>
    <row r="126" spans="1:13">
      <c r="A126" t="str">
        <f>IF(trend!A126&lt;&gt;"",calculation!A125+1,"")</f>
        <v/>
      </c>
      <c r="B126" s="1" t="str">
        <f>IF(A126="","",RANK(trend!B126,trend!B:B,1))</f>
        <v/>
      </c>
      <c r="C126" s="1" t="str">
        <f t="shared" si="12"/>
        <v/>
      </c>
      <c r="D126" s="1" t="str">
        <f>IF(A126="","",COUNTIF(B$2:B126,C126))</f>
        <v/>
      </c>
      <c r="E126" s="1" t="str">
        <f>IF(A126="","",SUM($D$2:D126))</f>
        <v/>
      </c>
      <c r="F126" s="2" t="str">
        <f t="shared" si="18"/>
        <v/>
      </c>
      <c r="G126" s="2" t="str">
        <f t="shared" si="19"/>
        <v/>
      </c>
      <c r="H126" s="2" t="str">
        <f t="shared" si="13"/>
        <v/>
      </c>
      <c r="I126" s="1" t="str">
        <f t="shared" si="17"/>
        <v/>
      </c>
      <c r="J126" s="1" t="str">
        <f t="shared" si="20"/>
        <v/>
      </c>
      <c r="K126" s="2" t="str">
        <f t="shared" si="14"/>
        <v/>
      </c>
      <c r="L126" s="2" t="str">
        <f t="shared" si="15"/>
        <v/>
      </c>
      <c r="M126" s="2" t="str">
        <f t="shared" si="16"/>
        <v/>
      </c>
    </row>
    <row r="127" spans="1:13">
      <c r="A127" t="str">
        <f>IF(trend!A127&lt;&gt;"",calculation!A126+1,"")</f>
        <v/>
      </c>
      <c r="B127" s="1" t="str">
        <f>IF(A127="","",RANK(trend!B127,trend!B:B,1))</f>
        <v/>
      </c>
      <c r="C127" s="1" t="str">
        <f t="shared" si="12"/>
        <v/>
      </c>
      <c r="D127" s="1" t="str">
        <f>IF(A127="","",COUNTIF(B$2:B127,C127))</f>
        <v/>
      </c>
      <c r="E127" s="1" t="str">
        <f>IF(A127="","",SUM($D$2:D127))</f>
        <v/>
      </c>
      <c r="F127" s="2" t="str">
        <f t="shared" si="18"/>
        <v/>
      </c>
      <c r="G127" s="2" t="str">
        <f t="shared" si="19"/>
        <v/>
      </c>
      <c r="H127" s="2" t="str">
        <f t="shared" si="13"/>
        <v/>
      </c>
      <c r="I127" s="1" t="str">
        <f t="shared" si="17"/>
        <v/>
      </c>
      <c r="J127" s="1" t="str">
        <f t="shared" si="20"/>
        <v/>
      </c>
      <c r="K127" s="2" t="str">
        <f t="shared" si="14"/>
        <v/>
      </c>
      <c r="L127" s="2" t="str">
        <f t="shared" si="15"/>
        <v/>
      </c>
      <c r="M127" s="2" t="str">
        <f t="shared" si="16"/>
        <v/>
      </c>
    </row>
    <row r="128" spans="1:13">
      <c r="A128" t="str">
        <f>IF(trend!A128&lt;&gt;"",calculation!A127+1,"")</f>
        <v/>
      </c>
      <c r="B128" s="1" t="str">
        <f>IF(A128="","",RANK(trend!B128,trend!B:B,1))</f>
        <v/>
      </c>
      <c r="C128" s="1" t="str">
        <f t="shared" si="12"/>
        <v/>
      </c>
      <c r="D128" s="1" t="str">
        <f>IF(A128="","",COUNTIF(B$2:B128,C128))</f>
        <v/>
      </c>
      <c r="E128" s="1" t="str">
        <f>IF(A128="","",SUM($D$2:D128))</f>
        <v/>
      </c>
      <c r="F128" s="2" t="str">
        <f t="shared" si="18"/>
        <v/>
      </c>
      <c r="G128" s="2" t="str">
        <f t="shared" si="19"/>
        <v/>
      </c>
      <c r="H128" s="2" t="str">
        <f t="shared" si="13"/>
        <v/>
      </c>
      <c r="I128" s="1" t="str">
        <f t="shared" si="17"/>
        <v/>
      </c>
      <c r="J128" s="1" t="str">
        <f t="shared" si="20"/>
        <v/>
      </c>
      <c r="K128" s="2" t="str">
        <f t="shared" si="14"/>
        <v/>
      </c>
      <c r="L128" s="2" t="str">
        <f t="shared" si="15"/>
        <v/>
      </c>
      <c r="M128" s="2" t="str">
        <f t="shared" si="16"/>
        <v/>
      </c>
    </row>
    <row r="129" spans="1:13">
      <c r="A129" t="str">
        <f>IF(trend!A129&lt;&gt;"",calculation!A128+1,"")</f>
        <v/>
      </c>
      <c r="B129" s="1" t="str">
        <f>IF(A129="","",RANK(trend!B129,trend!B:B,1))</f>
        <v/>
      </c>
      <c r="C129" s="1" t="str">
        <f t="shared" si="12"/>
        <v/>
      </c>
      <c r="D129" s="1" t="str">
        <f>IF(A129="","",COUNTIF(B$2:B129,C129))</f>
        <v/>
      </c>
      <c r="E129" s="1" t="str">
        <f>IF(A129="","",SUM($D$2:D129))</f>
        <v/>
      </c>
      <c r="F129" s="2" t="str">
        <f t="shared" si="18"/>
        <v/>
      </c>
      <c r="G129" s="2" t="str">
        <f t="shared" si="19"/>
        <v/>
      </c>
      <c r="H129" s="2" t="str">
        <f t="shared" si="13"/>
        <v/>
      </c>
      <c r="I129" s="1" t="str">
        <f t="shared" si="17"/>
        <v/>
      </c>
      <c r="J129" s="1" t="str">
        <f t="shared" si="20"/>
        <v/>
      </c>
      <c r="K129" s="2" t="str">
        <f t="shared" si="14"/>
        <v/>
      </c>
      <c r="L129" s="2" t="str">
        <f t="shared" si="15"/>
        <v/>
      </c>
      <c r="M129" s="2" t="str">
        <f t="shared" si="16"/>
        <v/>
      </c>
    </row>
    <row r="130" spans="1:13">
      <c r="A130" t="str">
        <f>IF(trend!A130&lt;&gt;"",calculation!A129+1,"")</f>
        <v/>
      </c>
      <c r="B130" s="1" t="str">
        <f>IF(A130="","",RANK(trend!B130,trend!B:B,1))</f>
        <v/>
      </c>
      <c r="C130" s="1" t="str">
        <f t="shared" si="12"/>
        <v/>
      </c>
      <c r="D130" s="1" t="str">
        <f>IF(A130="","",COUNTIF(B$2:B130,C130))</f>
        <v/>
      </c>
      <c r="E130" s="1" t="str">
        <f>IF(A130="","",SUM($D$2:D130))</f>
        <v/>
      </c>
      <c r="F130" s="2" t="str">
        <f t="shared" si="18"/>
        <v/>
      </c>
      <c r="G130" s="2" t="str">
        <f t="shared" si="19"/>
        <v/>
      </c>
      <c r="H130" s="2" t="str">
        <f t="shared" si="13"/>
        <v/>
      </c>
      <c r="I130" s="1" t="str">
        <f t="shared" si="17"/>
        <v/>
      </c>
      <c r="J130" s="1" t="str">
        <f t="shared" si="20"/>
        <v/>
      </c>
      <c r="K130" s="2" t="str">
        <f t="shared" si="14"/>
        <v/>
      </c>
      <c r="L130" s="2" t="str">
        <f t="shared" si="15"/>
        <v/>
      </c>
      <c r="M130" s="2" t="str">
        <f t="shared" si="16"/>
        <v/>
      </c>
    </row>
    <row r="131" spans="1:13">
      <c r="A131" t="str">
        <f>IF(trend!A131&lt;&gt;"",calculation!A130+1,"")</f>
        <v/>
      </c>
      <c r="B131" s="1" t="str">
        <f>IF(A131="","",RANK(trend!B131,trend!B:B,1))</f>
        <v/>
      </c>
      <c r="C131" s="1" t="str">
        <f t="shared" ref="C131:C194" si="21">IF(A131="","","&lt;"&amp;B131)</f>
        <v/>
      </c>
      <c r="D131" s="1" t="str">
        <f>IF(A131="","",COUNTIF(B$2:B131,C131))</f>
        <v/>
      </c>
      <c r="E131" s="1" t="str">
        <f>IF(A131="","",SUM($D$2:D131))</f>
        <v/>
      </c>
      <c r="F131" s="2" t="str">
        <f t="shared" si="18"/>
        <v/>
      </c>
      <c r="G131" s="2" t="str">
        <f t="shared" si="19"/>
        <v/>
      </c>
      <c r="H131" s="2" t="str">
        <f t="shared" ref="H131:H194" si="22">IF(A131="","",(E131-F131)/SQRT(G131))</f>
        <v/>
      </c>
      <c r="I131" s="1" t="str">
        <f t="shared" si="17"/>
        <v/>
      </c>
      <c r="J131" s="1" t="str">
        <f t="shared" si="20"/>
        <v/>
      </c>
      <c r="K131" s="2" t="str">
        <f t="shared" ref="K131:K194" si="23">IF(A131="","",(n+1-A131)*(n-A131)/4)</f>
        <v/>
      </c>
      <c r="L131" s="2" t="str">
        <f t="shared" ref="L131:L194" si="24">IF(A131="","",(n-A131+1)*(n-A131)*(2*(n-A131+1)+5)/72)</f>
        <v/>
      </c>
      <c r="M131" s="2" t="str">
        <f t="shared" ref="M131:M194" si="25">IF(ISTEXT(L132),"",(K131-J131)/SQRT(L131))</f>
        <v/>
      </c>
    </row>
    <row r="132" spans="1:13">
      <c r="A132" t="str">
        <f>IF(trend!A132&lt;&gt;"",calculation!A131+1,"")</f>
        <v/>
      </c>
      <c r="B132" s="1" t="str">
        <f>IF(A132="","",RANK(trend!B132,trend!B:B,1))</f>
        <v/>
      </c>
      <c r="C132" s="1" t="str">
        <f t="shared" si="21"/>
        <v/>
      </c>
      <c r="D132" s="1" t="str">
        <f>IF(A132="","",COUNTIF(B$2:B132,C132))</f>
        <v/>
      </c>
      <c r="E132" s="1" t="str">
        <f>IF(A132="","",SUM($D$2:D132))</f>
        <v/>
      </c>
      <c r="F132" s="2" t="str">
        <f t="shared" si="18"/>
        <v/>
      </c>
      <c r="G132" s="2" t="str">
        <f t="shared" si="19"/>
        <v/>
      </c>
      <c r="H132" s="2" t="str">
        <f t="shared" si="22"/>
        <v/>
      </c>
      <c r="I132" s="1" t="str">
        <f t="shared" ref="I132:I195" si="26">IF(A132="","",COUNTIF(B132:B1084,C132))</f>
        <v/>
      </c>
      <c r="J132" s="1" t="str">
        <f t="shared" si="20"/>
        <v/>
      </c>
      <c r="K132" s="2" t="str">
        <f t="shared" si="23"/>
        <v/>
      </c>
      <c r="L132" s="2" t="str">
        <f t="shared" si="24"/>
        <v/>
      </c>
      <c r="M132" s="2" t="str">
        <f t="shared" si="25"/>
        <v/>
      </c>
    </row>
    <row r="133" spans="1:13">
      <c r="A133" t="str">
        <f>IF(trend!A133&lt;&gt;"",calculation!A132+1,"")</f>
        <v/>
      </c>
      <c r="B133" s="1" t="str">
        <f>IF(A133="","",RANK(trend!B133,trend!B:B,1))</f>
        <v/>
      </c>
      <c r="C133" s="1" t="str">
        <f t="shared" si="21"/>
        <v/>
      </c>
      <c r="D133" s="1" t="str">
        <f>IF(A133="","",COUNTIF(B$2:B133,C133))</f>
        <v/>
      </c>
      <c r="E133" s="1" t="str">
        <f>IF(A133="","",SUM($D$2:D133))</f>
        <v/>
      </c>
      <c r="F133" s="2" t="str">
        <f t="shared" si="18"/>
        <v/>
      </c>
      <c r="G133" s="2" t="str">
        <f t="shared" si="19"/>
        <v/>
      </c>
      <c r="H133" s="2" t="str">
        <f t="shared" si="22"/>
        <v/>
      </c>
      <c r="I133" s="1" t="str">
        <f t="shared" si="26"/>
        <v/>
      </c>
      <c r="J133" s="1" t="str">
        <f t="shared" si="20"/>
        <v/>
      </c>
      <c r="K133" s="2" t="str">
        <f t="shared" si="23"/>
        <v/>
      </c>
      <c r="L133" s="2" t="str">
        <f t="shared" si="24"/>
        <v/>
      </c>
      <c r="M133" s="2" t="str">
        <f t="shared" si="25"/>
        <v/>
      </c>
    </row>
    <row r="134" spans="1:13">
      <c r="A134" t="str">
        <f>IF(trend!A134&lt;&gt;"",calculation!A133+1,"")</f>
        <v/>
      </c>
      <c r="B134" s="1" t="str">
        <f>IF(A134="","",RANK(trend!B134,trend!B:B,1))</f>
        <v/>
      </c>
      <c r="C134" s="1" t="str">
        <f t="shared" si="21"/>
        <v/>
      </c>
      <c r="D134" s="1" t="str">
        <f>IF(A134="","",COUNTIF(B$2:B134,C134))</f>
        <v/>
      </c>
      <c r="E134" s="1" t="str">
        <f>IF(A134="","",SUM($D$2:D134))</f>
        <v/>
      </c>
      <c r="F134" s="2" t="str">
        <f t="shared" si="18"/>
        <v/>
      </c>
      <c r="G134" s="2" t="str">
        <f t="shared" si="19"/>
        <v/>
      </c>
      <c r="H134" s="2" t="str">
        <f t="shared" si="22"/>
        <v/>
      </c>
      <c r="I134" s="1" t="str">
        <f t="shared" si="26"/>
        <v/>
      </c>
      <c r="J134" s="1" t="str">
        <f t="shared" si="20"/>
        <v/>
      </c>
      <c r="K134" s="2" t="str">
        <f t="shared" si="23"/>
        <v/>
      </c>
      <c r="L134" s="2" t="str">
        <f t="shared" si="24"/>
        <v/>
      </c>
      <c r="M134" s="2" t="str">
        <f t="shared" si="25"/>
        <v/>
      </c>
    </row>
    <row r="135" spans="1:13">
      <c r="A135" t="str">
        <f>IF(trend!A135&lt;&gt;"",calculation!A134+1,"")</f>
        <v/>
      </c>
      <c r="B135" s="1" t="str">
        <f>IF(A135="","",RANK(trend!B135,trend!B:B,1))</f>
        <v/>
      </c>
      <c r="C135" s="1" t="str">
        <f t="shared" si="21"/>
        <v/>
      </c>
      <c r="D135" s="1" t="str">
        <f>IF(A135="","",COUNTIF(B$2:B135,C135))</f>
        <v/>
      </c>
      <c r="E135" s="1" t="str">
        <f>IF(A135="","",SUM($D$2:D135))</f>
        <v/>
      </c>
      <c r="F135" s="2" t="str">
        <f t="shared" si="18"/>
        <v/>
      </c>
      <c r="G135" s="2" t="str">
        <f t="shared" si="19"/>
        <v/>
      </c>
      <c r="H135" s="2" t="str">
        <f t="shared" si="22"/>
        <v/>
      </c>
      <c r="I135" s="1" t="str">
        <f t="shared" si="26"/>
        <v/>
      </c>
      <c r="J135" s="1" t="str">
        <f t="shared" si="20"/>
        <v/>
      </c>
      <c r="K135" s="2" t="str">
        <f t="shared" si="23"/>
        <v/>
      </c>
      <c r="L135" s="2" t="str">
        <f t="shared" si="24"/>
        <v/>
      </c>
      <c r="M135" s="2" t="str">
        <f t="shared" si="25"/>
        <v/>
      </c>
    </row>
    <row r="136" spans="1:13">
      <c r="A136" t="str">
        <f>IF(trend!A136&lt;&gt;"",calculation!A135+1,"")</f>
        <v/>
      </c>
      <c r="B136" s="1" t="str">
        <f>IF(A136="","",RANK(trend!B136,trend!B:B,1))</f>
        <v/>
      </c>
      <c r="C136" s="1" t="str">
        <f t="shared" si="21"/>
        <v/>
      </c>
      <c r="D136" s="1" t="str">
        <f>IF(A136="","",COUNTIF(B$2:B136,C136))</f>
        <v/>
      </c>
      <c r="E136" s="1" t="str">
        <f>IF(A136="","",SUM($D$2:D136))</f>
        <v/>
      </c>
      <c r="F136" s="2" t="str">
        <f t="shared" si="18"/>
        <v/>
      </c>
      <c r="G136" s="2" t="str">
        <f t="shared" si="19"/>
        <v/>
      </c>
      <c r="H136" s="2" t="str">
        <f t="shared" si="22"/>
        <v/>
      </c>
      <c r="I136" s="1" t="str">
        <f t="shared" si="26"/>
        <v/>
      </c>
      <c r="J136" s="1" t="str">
        <f t="shared" si="20"/>
        <v/>
      </c>
      <c r="K136" s="2" t="str">
        <f t="shared" si="23"/>
        <v/>
      </c>
      <c r="L136" s="2" t="str">
        <f t="shared" si="24"/>
        <v/>
      </c>
      <c r="M136" s="2" t="str">
        <f t="shared" si="25"/>
        <v/>
      </c>
    </row>
    <row r="137" spans="1:13">
      <c r="A137" t="str">
        <f>IF(trend!A137&lt;&gt;"",calculation!A136+1,"")</f>
        <v/>
      </c>
      <c r="B137" s="1" t="str">
        <f>IF(A137="","",RANK(trend!B137,trend!B:B,1))</f>
        <v/>
      </c>
      <c r="C137" s="1" t="str">
        <f t="shared" si="21"/>
        <v/>
      </c>
      <c r="D137" s="1" t="str">
        <f>IF(A137="","",COUNTIF(B$2:B137,C137))</f>
        <v/>
      </c>
      <c r="E137" s="1" t="str">
        <f>IF(A137="","",SUM($D$2:D137))</f>
        <v/>
      </c>
      <c r="F137" s="2" t="str">
        <f t="shared" si="18"/>
        <v/>
      </c>
      <c r="G137" s="2" t="str">
        <f t="shared" si="19"/>
        <v/>
      </c>
      <c r="H137" s="2" t="str">
        <f t="shared" si="22"/>
        <v/>
      </c>
      <c r="I137" s="1" t="str">
        <f t="shared" si="26"/>
        <v/>
      </c>
      <c r="J137" s="1" t="str">
        <f t="shared" si="20"/>
        <v/>
      </c>
      <c r="K137" s="2" t="str">
        <f t="shared" si="23"/>
        <v/>
      </c>
      <c r="L137" s="2" t="str">
        <f t="shared" si="24"/>
        <v/>
      </c>
      <c r="M137" s="2" t="str">
        <f t="shared" si="25"/>
        <v/>
      </c>
    </row>
    <row r="138" spans="1:13">
      <c r="A138" t="str">
        <f>IF(trend!A138&lt;&gt;"",calculation!A137+1,"")</f>
        <v/>
      </c>
      <c r="B138" s="1" t="str">
        <f>IF(A138="","",RANK(trend!B138,trend!B:B,1))</f>
        <v/>
      </c>
      <c r="C138" s="1" t="str">
        <f t="shared" si="21"/>
        <v/>
      </c>
      <c r="D138" s="1" t="str">
        <f>IF(A138="","",COUNTIF(B$2:B138,C138))</f>
        <v/>
      </c>
      <c r="E138" s="1" t="str">
        <f>IF(A138="","",SUM($D$2:D138))</f>
        <v/>
      </c>
      <c r="F138" s="2" t="str">
        <f t="shared" si="18"/>
        <v/>
      </c>
      <c r="G138" s="2" t="str">
        <f t="shared" si="19"/>
        <v/>
      </c>
      <c r="H138" s="2" t="str">
        <f t="shared" si="22"/>
        <v/>
      </c>
      <c r="I138" s="1" t="str">
        <f t="shared" si="26"/>
        <v/>
      </c>
      <c r="J138" s="1" t="str">
        <f t="shared" si="20"/>
        <v/>
      </c>
      <c r="K138" s="2" t="str">
        <f t="shared" si="23"/>
        <v/>
      </c>
      <c r="L138" s="2" t="str">
        <f t="shared" si="24"/>
        <v/>
      </c>
      <c r="M138" s="2" t="str">
        <f t="shared" si="25"/>
        <v/>
      </c>
    </row>
    <row r="139" spans="1:13">
      <c r="A139" t="str">
        <f>IF(trend!A139&lt;&gt;"",calculation!A138+1,"")</f>
        <v/>
      </c>
      <c r="B139" s="1" t="str">
        <f>IF(A139="","",RANK(trend!B139,trend!B:B,1))</f>
        <v/>
      </c>
      <c r="C139" s="1" t="str">
        <f t="shared" si="21"/>
        <v/>
      </c>
      <c r="D139" s="1" t="str">
        <f>IF(A139="","",COUNTIF(B$2:B139,C139))</f>
        <v/>
      </c>
      <c r="E139" s="1" t="str">
        <f>IF(A139="","",SUM($D$2:D139))</f>
        <v/>
      </c>
      <c r="F139" s="2" t="str">
        <f t="shared" si="18"/>
        <v/>
      </c>
      <c r="G139" s="2" t="str">
        <f t="shared" si="19"/>
        <v/>
      </c>
      <c r="H139" s="2" t="str">
        <f t="shared" si="22"/>
        <v/>
      </c>
      <c r="I139" s="1" t="str">
        <f t="shared" si="26"/>
        <v/>
      </c>
      <c r="J139" s="1" t="str">
        <f t="shared" si="20"/>
        <v/>
      </c>
      <c r="K139" s="2" t="str">
        <f t="shared" si="23"/>
        <v/>
      </c>
      <c r="L139" s="2" t="str">
        <f t="shared" si="24"/>
        <v/>
      </c>
      <c r="M139" s="2" t="str">
        <f t="shared" si="25"/>
        <v/>
      </c>
    </row>
    <row r="140" spans="1:13">
      <c r="A140" t="str">
        <f>IF(trend!A140&lt;&gt;"",calculation!A139+1,"")</f>
        <v/>
      </c>
      <c r="B140" s="1" t="str">
        <f>IF(A140="","",RANK(trend!B140,trend!B:B,1))</f>
        <v/>
      </c>
      <c r="C140" s="1" t="str">
        <f t="shared" si="21"/>
        <v/>
      </c>
      <c r="D140" s="1" t="str">
        <f>IF(A140="","",COUNTIF(B$2:B140,C140))</f>
        <v/>
      </c>
      <c r="E140" s="1" t="str">
        <f>IF(A140="","",SUM($D$2:D140))</f>
        <v/>
      </c>
      <c r="F140" s="2" t="str">
        <f t="shared" si="18"/>
        <v/>
      </c>
      <c r="G140" s="2" t="str">
        <f t="shared" si="19"/>
        <v/>
      </c>
      <c r="H140" s="2" t="str">
        <f t="shared" si="22"/>
        <v/>
      </c>
      <c r="I140" s="1" t="str">
        <f t="shared" si="26"/>
        <v/>
      </c>
      <c r="J140" s="1" t="str">
        <f t="shared" si="20"/>
        <v/>
      </c>
      <c r="K140" s="2" t="str">
        <f t="shared" si="23"/>
        <v/>
      </c>
      <c r="L140" s="2" t="str">
        <f t="shared" si="24"/>
        <v/>
      </c>
      <c r="M140" s="2" t="str">
        <f t="shared" si="25"/>
        <v/>
      </c>
    </row>
    <row r="141" spans="1:13">
      <c r="A141" t="str">
        <f>IF(trend!A141&lt;&gt;"",calculation!A140+1,"")</f>
        <v/>
      </c>
      <c r="B141" s="1" t="str">
        <f>IF(A141="","",RANK(trend!B141,trend!B:B,1))</f>
        <v/>
      </c>
      <c r="C141" s="1" t="str">
        <f t="shared" si="21"/>
        <v/>
      </c>
      <c r="D141" s="1" t="str">
        <f>IF(A141="","",COUNTIF(B$2:B141,C141))</f>
        <v/>
      </c>
      <c r="E141" s="1" t="str">
        <f>IF(A141="","",SUM($D$2:D141))</f>
        <v/>
      </c>
      <c r="F141" s="2" t="str">
        <f t="shared" si="18"/>
        <v/>
      </c>
      <c r="G141" s="2" t="str">
        <f t="shared" si="19"/>
        <v/>
      </c>
      <c r="H141" s="2" t="str">
        <f t="shared" si="22"/>
        <v/>
      </c>
      <c r="I141" s="1" t="str">
        <f t="shared" si="26"/>
        <v/>
      </c>
      <c r="J141" s="1" t="str">
        <f t="shared" si="20"/>
        <v/>
      </c>
      <c r="K141" s="2" t="str">
        <f t="shared" si="23"/>
        <v/>
      </c>
      <c r="L141" s="2" t="str">
        <f t="shared" si="24"/>
        <v/>
      </c>
      <c r="M141" s="2" t="str">
        <f t="shared" si="25"/>
        <v/>
      </c>
    </row>
    <row r="142" spans="1:13">
      <c r="A142" t="str">
        <f>IF(trend!A142&lt;&gt;"",calculation!A141+1,"")</f>
        <v/>
      </c>
      <c r="B142" s="1" t="str">
        <f>IF(A142="","",RANK(trend!B142,trend!B:B,1))</f>
        <v/>
      </c>
      <c r="C142" s="1" t="str">
        <f t="shared" si="21"/>
        <v/>
      </c>
      <c r="D142" s="1" t="str">
        <f>IF(A142="","",COUNTIF(B$2:B142,C142))</f>
        <v/>
      </c>
      <c r="E142" s="1" t="str">
        <f>IF(A142="","",SUM($D$2:D142))</f>
        <v/>
      </c>
      <c r="F142" s="2" t="str">
        <f t="shared" si="18"/>
        <v/>
      </c>
      <c r="G142" s="2" t="str">
        <f t="shared" si="19"/>
        <v/>
      </c>
      <c r="H142" s="2" t="str">
        <f t="shared" si="22"/>
        <v/>
      </c>
      <c r="I142" s="1" t="str">
        <f t="shared" si="26"/>
        <v/>
      </c>
      <c r="J142" s="1" t="str">
        <f t="shared" si="20"/>
        <v/>
      </c>
      <c r="K142" s="2" t="str">
        <f t="shared" si="23"/>
        <v/>
      </c>
      <c r="L142" s="2" t="str">
        <f t="shared" si="24"/>
        <v/>
      </c>
      <c r="M142" s="2" t="str">
        <f t="shared" si="25"/>
        <v/>
      </c>
    </row>
    <row r="143" spans="1:13">
      <c r="A143" t="str">
        <f>IF(trend!A143&lt;&gt;"",calculation!A142+1,"")</f>
        <v/>
      </c>
      <c r="B143" s="1" t="str">
        <f>IF(A143="","",RANK(trend!B143,trend!B:B,1))</f>
        <v/>
      </c>
      <c r="C143" s="1" t="str">
        <f t="shared" si="21"/>
        <v/>
      </c>
      <c r="D143" s="1" t="str">
        <f>IF(A143="","",COUNTIF(B$2:B143,C143))</f>
        <v/>
      </c>
      <c r="E143" s="1" t="str">
        <f>IF(A143="","",SUM($D$2:D143))</f>
        <v/>
      </c>
      <c r="F143" s="2" t="str">
        <f t="shared" si="18"/>
        <v/>
      </c>
      <c r="G143" s="2" t="str">
        <f t="shared" si="19"/>
        <v/>
      </c>
      <c r="H143" s="2" t="str">
        <f t="shared" si="22"/>
        <v/>
      </c>
      <c r="I143" s="1" t="str">
        <f t="shared" si="26"/>
        <v/>
      </c>
      <c r="J143" s="1" t="str">
        <f t="shared" si="20"/>
        <v/>
      </c>
      <c r="K143" s="2" t="str">
        <f t="shared" si="23"/>
        <v/>
      </c>
      <c r="L143" s="2" t="str">
        <f t="shared" si="24"/>
        <v/>
      </c>
      <c r="M143" s="2" t="str">
        <f t="shared" si="25"/>
        <v/>
      </c>
    </row>
    <row r="144" spans="1:13">
      <c r="A144" t="str">
        <f>IF(trend!A144&lt;&gt;"",calculation!A143+1,"")</f>
        <v/>
      </c>
      <c r="B144" s="1" t="str">
        <f>IF(A144="","",RANK(trend!B144,trend!B:B,1))</f>
        <v/>
      </c>
      <c r="C144" s="1" t="str">
        <f t="shared" si="21"/>
        <v/>
      </c>
      <c r="D144" s="1" t="str">
        <f>IF(A144="","",COUNTIF(B$2:B144,C144))</f>
        <v/>
      </c>
      <c r="E144" s="1" t="str">
        <f>IF(A144="","",SUM($D$2:D144))</f>
        <v/>
      </c>
      <c r="F144" s="2" t="str">
        <f t="shared" si="18"/>
        <v/>
      </c>
      <c r="G144" s="2" t="str">
        <f t="shared" si="19"/>
        <v/>
      </c>
      <c r="H144" s="2" t="str">
        <f t="shared" si="22"/>
        <v/>
      </c>
      <c r="I144" s="1" t="str">
        <f t="shared" si="26"/>
        <v/>
      </c>
      <c r="J144" s="1" t="str">
        <f t="shared" si="20"/>
        <v/>
      </c>
      <c r="K144" s="2" t="str">
        <f t="shared" si="23"/>
        <v/>
      </c>
      <c r="L144" s="2" t="str">
        <f t="shared" si="24"/>
        <v/>
      </c>
      <c r="M144" s="2" t="str">
        <f t="shared" si="25"/>
        <v/>
      </c>
    </row>
    <row r="145" spans="1:13">
      <c r="A145" t="str">
        <f>IF(trend!A145&lt;&gt;"",calculation!A144+1,"")</f>
        <v/>
      </c>
      <c r="B145" s="1" t="str">
        <f>IF(A145="","",RANK(trend!B145,trend!B:B,1))</f>
        <v/>
      </c>
      <c r="C145" s="1" t="str">
        <f t="shared" si="21"/>
        <v/>
      </c>
      <c r="D145" s="1" t="str">
        <f>IF(A145="","",COUNTIF(B$2:B145,C145))</f>
        <v/>
      </c>
      <c r="E145" s="1" t="str">
        <f>IF(A145="","",SUM($D$2:D145))</f>
        <v/>
      </c>
      <c r="F145" s="2" t="str">
        <f t="shared" si="18"/>
        <v/>
      </c>
      <c r="G145" s="2" t="str">
        <f t="shared" si="19"/>
        <v/>
      </c>
      <c r="H145" s="2" t="str">
        <f t="shared" si="22"/>
        <v/>
      </c>
      <c r="I145" s="1" t="str">
        <f t="shared" si="26"/>
        <v/>
      </c>
      <c r="J145" s="1" t="str">
        <f t="shared" si="20"/>
        <v/>
      </c>
      <c r="K145" s="2" t="str">
        <f t="shared" si="23"/>
        <v/>
      </c>
      <c r="L145" s="2" t="str">
        <f t="shared" si="24"/>
        <v/>
      </c>
      <c r="M145" s="2" t="str">
        <f t="shared" si="25"/>
        <v/>
      </c>
    </row>
    <row r="146" spans="1:13">
      <c r="A146" t="str">
        <f>IF(trend!A146&lt;&gt;"",calculation!A145+1,"")</f>
        <v/>
      </c>
      <c r="B146" s="1" t="str">
        <f>IF(A146="","",RANK(trend!B146,trend!B:B,1))</f>
        <v/>
      </c>
      <c r="C146" s="1" t="str">
        <f t="shared" si="21"/>
        <v/>
      </c>
      <c r="D146" s="1" t="str">
        <f>IF(A146="","",COUNTIF(B$2:B146,C146))</f>
        <v/>
      </c>
      <c r="E146" s="1" t="str">
        <f>IF(A146="","",SUM($D$2:D146))</f>
        <v/>
      </c>
      <c r="F146" s="2" t="str">
        <f t="shared" si="18"/>
        <v/>
      </c>
      <c r="G146" s="2" t="str">
        <f t="shared" si="19"/>
        <v/>
      </c>
      <c r="H146" s="2" t="str">
        <f t="shared" si="22"/>
        <v/>
      </c>
      <c r="I146" s="1" t="str">
        <f t="shared" si="26"/>
        <v/>
      </c>
      <c r="J146" s="1" t="str">
        <f t="shared" si="20"/>
        <v/>
      </c>
      <c r="K146" s="2" t="str">
        <f t="shared" si="23"/>
        <v/>
      </c>
      <c r="L146" s="2" t="str">
        <f t="shared" si="24"/>
        <v/>
      </c>
      <c r="M146" s="2" t="str">
        <f t="shared" si="25"/>
        <v/>
      </c>
    </row>
    <row r="147" spans="1:13">
      <c r="A147" t="str">
        <f>IF(trend!A147&lt;&gt;"",calculation!A146+1,"")</f>
        <v/>
      </c>
      <c r="B147" s="1" t="str">
        <f>IF(A147="","",RANK(trend!B147,trend!B:B,1))</f>
        <v/>
      </c>
      <c r="C147" s="1" t="str">
        <f t="shared" si="21"/>
        <v/>
      </c>
      <c r="D147" s="1" t="str">
        <f>IF(A147="","",COUNTIF(B$2:B147,C147))</f>
        <v/>
      </c>
      <c r="E147" s="1" t="str">
        <f>IF(A147="","",SUM($D$2:D147))</f>
        <v/>
      </c>
      <c r="F147" s="2" t="str">
        <f t="shared" si="18"/>
        <v/>
      </c>
      <c r="G147" s="2" t="str">
        <f t="shared" si="19"/>
        <v/>
      </c>
      <c r="H147" s="2" t="str">
        <f t="shared" si="22"/>
        <v/>
      </c>
      <c r="I147" s="1" t="str">
        <f t="shared" si="26"/>
        <v/>
      </c>
      <c r="J147" s="1" t="str">
        <f t="shared" si="20"/>
        <v/>
      </c>
      <c r="K147" s="2" t="str">
        <f t="shared" si="23"/>
        <v/>
      </c>
      <c r="L147" s="2" t="str">
        <f t="shared" si="24"/>
        <v/>
      </c>
      <c r="M147" s="2" t="str">
        <f t="shared" si="25"/>
        <v/>
      </c>
    </row>
    <row r="148" spans="1:13">
      <c r="A148" t="str">
        <f>IF(trend!A148&lt;&gt;"",calculation!A147+1,"")</f>
        <v/>
      </c>
      <c r="B148" s="1" t="str">
        <f>IF(A148="","",RANK(trend!B148,trend!B:B,1))</f>
        <v/>
      </c>
      <c r="C148" s="1" t="str">
        <f t="shared" si="21"/>
        <v/>
      </c>
      <c r="D148" s="1" t="str">
        <f>IF(A148="","",COUNTIF(B$2:B148,C148))</f>
        <v/>
      </c>
      <c r="E148" s="1" t="str">
        <f>IF(A148="","",SUM($D$2:D148))</f>
        <v/>
      </c>
      <c r="F148" s="2" t="str">
        <f t="shared" si="18"/>
        <v/>
      </c>
      <c r="G148" s="2" t="str">
        <f t="shared" si="19"/>
        <v/>
      </c>
      <c r="H148" s="2" t="str">
        <f t="shared" si="22"/>
        <v/>
      </c>
      <c r="I148" s="1" t="str">
        <f t="shared" si="26"/>
        <v/>
      </c>
      <c r="J148" s="1" t="str">
        <f t="shared" si="20"/>
        <v/>
      </c>
      <c r="K148" s="2" t="str">
        <f t="shared" si="23"/>
        <v/>
      </c>
      <c r="L148" s="2" t="str">
        <f t="shared" si="24"/>
        <v/>
      </c>
      <c r="M148" s="2" t="str">
        <f t="shared" si="25"/>
        <v/>
      </c>
    </row>
    <row r="149" spans="1:13">
      <c r="A149" t="str">
        <f>IF(trend!A149&lt;&gt;"",calculation!A148+1,"")</f>
        <v/>
      </c>
      <c r="B149" s="1" t="str">
        <f>IF(A149="","",RANK(trend!B149,trend!B:B,1))</f>
        <v/>
      </c>
      <c r="C149" s="1" t="str">
        <f t="shared" si="21"/>
        <v/>
      </c>
      <c r="D149" s="1" t="str">
        <f>IF(A149="","",COUNTIF(B$2:B149,C149))</f>
        <v/>
      </c>
      <c r="E149" s="1" t="str">
        <f>IF(A149="","",SUM($D$2:D149))</f>
        <v/>
      </c>
      <c r="F149" s="2" t="str">
        <f t="shared" si="18"/>
        <v/>
      </c>
      <c r="G149" s="2" t="str">
        <f t="shared" si="19"/>
        <v/>
      </c>
      <c r="H149" s="2" t="str">
        <f t="shared" si="22"/>
        <v/>
      </c>
      <c r="I149" s="1" t="str">
        <f t="shared" si="26"/>
        <v/>
      </c>
      <c r="J149" s="1" t="str">
        <f t="shared" si="20"/>
        <v/>
      </c>
      <c r="K149" s="2" t="str">
        <f t="shared" si="23"/>
        <v/>
      </c>
      <c r="L149" s="2" t="str">
        <f t="shared" si="24"/>
        <v/>
      </c>
      <c r="M149" s="2" t="str">
        <f t="shared" si="25"/>
        <v/>
      </c>
    </row>
    <row r="150" spans="1:13">
      <c r="A150" t="str">
        <f>IF(trend!A150&lt;&gt;"",calculation!A149+1,"")</f>
        <v/>
      </c>
      <c r="B150" s="1" t="str">
        <f>IF(A150="","",RANK(trend!B150,trend!B:B,1))</f>
        <v/>
      </c>
      <c r="C150" s="1" t="str">
        <f t="shared" si="21"/>
        <v/>
      </c>
      <c r="D150" s="1" t="str">
        <f>IF(A150="","",COUNTIF(B$2:B150,C150))</f>
        <v/>
      </c>
      <c r="E150" s="1" t="str">
        <f>IF(A150="","",SUM($D$2:D150))</f>
        <v/>
      </c>
      <c r="F150" s="2" t="str">
        <f t="shared" si="18"/>
        <v/>
      </c>
      <c r="G150" s="2" t="str">
        <f t="shared" si="19"/>
        <v/>
      </c>
      <c r="H150" s="2" t="str">
        <f t="shared" si="22"/>
        <v/>
      </c>
      <c r="I150" s="1" t="str">
        <f t="shared" si="26"/>
        <v/>
      </c>
      <c r="J150" s="1" t="str">
        <f t="shared" si="20"/>
        <v/>
      </c>
      <c r="K150" s="2" t="str">
        <f t="shared" si="23"/>
        <v/>
      </c>
      <c r="L150" s="2" t="str">
        <f t="shared" si="24"/>
        <v/>
      </c>
      <c r="M150" s="2" t="str">
        <f t="shared" si="25"/>
        <v/>
      </c>
    </row>
    <row r="151" spans="1:13">
      <c r="A151" t="str">
        <f>IF(trend!A151&lt;&gt;"",calculation!A150+1,"")</f>
        <v/>
      </c>
      <c r="B151" s="1" t="str">
        <f>IF(A151="","",RANK(trend!B151,trend!B:B,1))</f>
        <v/>
      </c>
      <c r="C151" s="1" t="str">
        <f t="shared" si="21"/>
        <v/>
      </c>
      <c r="D151" s="1" t="str">
        <f>IF(A151="","",COUNTIF(B$2:B151,C151))</f>
        <v/>
      </c>
      <c r="E151" s="1" t="str">
        <f>IF(A151="","",SUM($D$2:D151))</f>
        <v/>
      </c>
      <c r="F151" s="2" t="str">
        <f t="shared" si="18"/>
        <v/>
      </c>
      <c r="G151" s="2" t="str">
        <f t="shared" si="19"/>
        <v/>
      </c>
      <c r="H151" s="2" t="str">
        <f t="shared" si="22"/>
        <v/>
      </c>
      <c r="I151" s="1" t="str">
        <f t="shared" si="26"/>
        <v/>
      </c>
      <c r="J151" s="1" t="str">
        <f t="shared" si="20"/>
        <v/>
      </c>
      <c r="K151" s="2" t="str">
        <f t="shared" si="23"/>
        <v/>
      </c>
      <c r="L151" s="2" t="str">
        <f t="shared" si="24"/>
        <v/>
      </c>
      <c r="M151" s="2" t="str">
        <f t="shared" si="25"/>
        <v/>
      </c>
    </row>
    <row r="152" spans="1:13">
      <c r="A152" t="str">
        <f>IF(trend!A152&lt;&gt;"",calculation!A151+1,"")</f>
        <v/>
      </c>
      <c r="B152" s="1" t="str">
        <f>IF(A152="","",RANK(trend!B152,trend!B:B,1))</f>
        <v/>
      </c>
      <c r="C152" s="1" t="str">
        <f t="shared" si="21"/>
        <v/>
      </c>
      <c r="D152" s="1" t="str">
        <f>IF(A152="","",COUNTIF(B$2:B152,C152))</f>
        <v/>
      </c>
      <c r="E152" s="1" t="str">
        <f>IF(A152="","",SUM($D$2:D152))</f>
        <v/>
      </c>
      <c r="F152" s="2" t="str">
        <f t="shared" si="18"/>
        <v/>
      </c>
      <c r="G152" s="2" t="str">
        <f t="shared" si="19"/>
        <v/>
      </c>
      <c r="H152" s="2" t="str">
        <f t="shared" si="22"/>
        <v/>
      </c>
      <c r="I152" s="1" t="str">
        <f t="shared" si="26"/>
        <v/>
      </c>
      <c r="J152" s="1" t="str">
        <f t="shared" si="20"/>
        <v/>
      </c>
      <c r="K152" s="2" t="str">
        <f t="shared" si="23"/>
        <v/>
      </c>
      <c r="L152" s="2" t="str">
        <f t="shared" si="24"/>
        <v/>
      </c>
      <c r="M152" s="2" t="str">
        <f t="shared" si="25"/>
        <v/>
      </c>
    </row>
    <row r="153" spans="1:13">
      <c r="A153" t="str">
        <f>IF(trend!A153&lt;&gt;"",calculation!A152+1,"")</f>
        <v/>
      </c>
      <c r="B153" s="1" t="str">
        <f>IF(A153="","",RANK(trend!B153,trend!B:B,1))</f>
        <v/>
      </c>
      <c r="C153" s="1" t="str">
        <f t="shared" si="21"/>
        <v/>
      </c>
      <c r="D153" s="1" t="str">
        <f>IF(A153="","",COUNTIF(B$2:B153,C153))</f>
        <v/>
      </c>
      <c r="E153" s="1" t="str">
        <f>IF(A153="","",SUM($D$2:D153))</f>
        <v/>
      </c>
      <c r="F153" s="2" t="str">
        <f t="shared" si="18"/>
        <v/>
      </c>
      <c r="G153" s="2" t="str">
        <f t="shared" si="19"/>
        <v/>
      </c>
      <c r="H153" s="2" t="str">
        <f t="shared" si="22"/>
        <v/>
      </c>
      <c r="I153" s="1" t="str">
        <f t="shared" si="26"/>
        <v/>
      </c>
      <c r="J153" s="1" t="str">
        <f t="shared" si="20"/>
        <v/>
      </c>
      <c r="K153" s="2" t="str">
        <f t="shared" si="23"/>
        <v/>
      </c>
      <c r="L153" s="2" t="str">
        <f t="shared" si="24"/>
        <v/>
      </c>
      <c r="M153" s="2" t="str">
        <f t="shared" si="25"/>
        <v/>
      </c>
    </row>
    <row r="154" spans="1:13">
      <c r="A154" t="str">
        <f>IF(trend!A154&lt;&gt;"",calculation!A153+1,"")</f>
        <v/>
      </c>
      <c r="B154" s="1" t="str">
        <f>IF(A154="","",RANK(trend!B154,trend!B:B,1))</f>
        <v/>
      </c>
      <c r="C154" s="1" t="str">
        <f t="shared" si="21"/>
        <v/>
      </c>
      <c r="D154" s="1" t="str">
        <f>IF(A154="","",COUNTIF(B$2:B154,C154))</f>
        <v/>
      </c>
      <c r="E154" s="1" t="str">
        <f>IF(A154="","",SUM($D$2:D154))</f>
        <v/>
      </c>
      <c r="F154" s="2" t="str">
        <f t="shared" si="18"/>
        <v/>
      </c>
      <c r="G154" s="2" t="str">
        <f t="shared" si="19"/>
        <v/>
      </c>
      <c r="H154" s="2" t="str">
        <f t="shared" si="22"/>
        <v/>
      </c>
      <c r="I154" s="1" t="str">
        <f t="shared" si="26"/>
        <v/>
      </c>
      <c r="J154" s="1" t="str">
        <f t="shared" si="20"/>
        <v/>
      </c>
      <c r="K154" s="2" t="str">
        <f t="shared" si="23"/>
        <v/>
      </c>
      <c r="L154" s="2" t="str">
        <f t="shared" si="24"/>
        <v/>
      </c>
      <c r="M154" s="2" t="str">
        <f t="shared" si="25"/>
        <v/>
      </c>
    </row>
    <row r="155" spans="1:13">
      <c r="A155" t="str">
        <f>IF(trend!A155&lt;&gt;"",calculation!A154+1,"")</f>
        <v/>
      </c>
      <c r="B155" s="1" t="str">
        <f>IF(A155="","",RANK(trend!B155,trend!B:B,1))</f>
        <v/>
      </c>
      <c r="C155" s="1" t="str">
        <f t="shared" si="21"/>
        <v/>
      </c>
      <c r="D155" s="1" t="str">
        <f>IF(A155="","",COUNTIF(B$2:B155,C155))</f>
        <v/>
      </c>
      <c r="E155" s="1" t="str">
        <f>IF(A155="","",SUM($D$2:D155))</f>
        <v/>
      </c>
      <c r="F155" s="2" t="str">
        <f t="shared" si="18"/>
        <v/>
      </c>
      <c r="G155" s="2" t="str">
        <f t="shared" si="19"/>
        <v/>
      </c>
      <c r="H155" s="2" t="str">
        <f t="shared" si="22"/>
        <v/>
      </c>
      <c r="I155" s="1" t="str">
        <f t="shared" si="26"/>
        <v/>
      </c>
      <c r="J155" s="1" t="str">
        <f t="shared" si="20"/>
        <v/>
      </c>
      <c r="K155" s="2" t="str">
        <f t="shared" si="23"/>
        <v/>
      </c>
      <c r="L155" s="2" t="str">
        <f t="shared" si="24"/>
        <v/>
      </c>
      <c r="M155" s="2" t="str">
        <f t="shared" si="25"/>
        <v/>
      </c>
    </row>
    <row r="156" spans="1:13">
      <c r="A156" t="str">
        <f>IF(trend!A156&lt;&gt;"",calculation!A155+1,"")</f>
        <v/>
      </c>
      <c r="B156" s="1" t="str">
        <f>IF(A156="","",RANK(trend!B156,trend!B:B,1))</f>
        <v/>
      </c>
      <c r="C156" s="1" t="str">
        <f t="shared" si="21"/>
        <v/>
      </c>
      <c r="D156" s="1" t="str">
        <f>IF(A156="","",COUNTIF(B$2:B156,C156))</f>
        <v/>
      </c>
      <c r="E156" s="1" t="str">
        <f>IF(A156="","",SUM($D$2:D156))</f>
        <v/>
      </c>
      <c r="F156" s="2" t="str">
        <f t="shared" si="18"/>
        <v/>
      </c>
      <c r="G156" s="2" t="str">
        <f t="shared" si="19"/>
        <v/>
      </c>
      <c r="H156" s="2" t="str">
        <f t="shared" si="22"/>
        <v/>
      </c>
      <c r="I156" s="1" t="str">
        <f t="shared" si="26"/>
        <v/>
      </c>
      <c r="J156" s="1" t="str">
        <f t="shared" si="20"/>
        <v/>
      </c>
      <c r="K156" s="2" t="str">
        <f t="shared" si="23"/>
        <v/>
      </c>
      <c r="L156" s="2" t="str">
        <f t="shared" si="24"/>
        <v/>
      </c>
      <c r="M156" s="2" t="str">
        <f t="shared" si="25"/>
        <v/>
      </c>
    </row>
    <row r="157" spans="1:13">
      <c r="A157" t="str">
        <f>IF(trend!A157&lt;&gt;"",calculation!A156+1,"")</f>
        <v/>
      </c>
      <c r="B157" s="1" t="str">
        <f>IF(A157="","",RANK(trend!B157,trend!B:B,1))</f>
        <v/>
      </c>
      <c r="C157" s="1" t="str">
        <f t="shared" si="21"/>
        <v/>
      </c>
      <c r="D157" s="1" t="str">
        <f>IF(A157="","",COUNTIF(B$2:B157,C157))</f>
        <v/>
      </c>
      <c r="E157" s="1" t="str">
        <f>IF(A157="","",SUM($D$2:D157))</f>
        <v/>
      </c>
      <c r="F157" s="2" t="str">
        <f t="shared" si="18"/>
        <v/>
      </c>
      <c r="G157" s="2" t="str">
        <f t="shared" si="19"/>
        <v/>
      </c>
      <c r="H157" s="2" t="str">
        <f t="shared" si="22"/>
        <v/>
      </c>
      <c r="I157" s="1" t="str">
        <f t="shared" si="26"/>
        <v/>
      </c>
      <c r="J157" s="1" t="str">
        <f t="shared" si="20"/>
        <v/>
      </c>
      <c r="K157" s="2" t="str">
        <f t="shared" si="23"/>
        <v/>
      </c>
      <c r="L157" s="2" t="str">
        <f t="shared" si="24"/>
        <v/>
      </c>
      <c r="M157" s="2" t="str">
        <f t="shared" si="25"/>
        <v/>
      </c>
    </row>
    <row r="158" spans="1:13">
      <c r="A158" t="str">
        <f>IF(trend!A158&lt;&gt;"",calculation!A157+1,"")</f>
        <v/>
      </c>
      <c r="B158" s="1" t="str">
        <f>IF(A158="","",RANK(trend!B158,trend!B:B,1))</f>
        <v/>
      </c>
      <c r="C158" s="1" t="str">
        <f t="shared" si="21"/>
        <v/>
      </c>
      <c r="D158" s="1" t="str">
        <f>IF(A158="","",COUNTIF(B$2:B158,C158))</f>
        <v/>
      </c>
      <c r="E158" s="1" t="str">
        <f>IF(A158="","",SUM($D$2:D158))</f>
        <v/>
      </c>
      <c r="F158" s="2" t="str">
        <f t="shared" si="18"/>
        <v/>
      </c>
      <c r="G158" s="2" t="str">
        <f t="shared" si="19"/>
        <v/>
      </c>
      <c r="H158" s="2" t="str">
        <f t="shared" si="22"/>
        <v/>
      </c>
      <c r="I158" s="1" t="str">
        <f t="shared" si="26"/>
        <v/>
      </c>
      <c r="J158" s="1" t="str">
        <f t="shared" si="20"/>
        <v/>
      </c>
      <c r="K158" s="2" t="str">
        <f t="shared" si="23"/>
        <v/>
      </c>
      <c r="L158" s="2" t="str">
        <f t="shared" si="24"/>
        <v/>
      </c>
      <c r="M158" s="2" t="str">
        <f t="shared" si="25"/>
        <v/>
      </c>
    </row>
    <row r="159" spans="1:13">
      <c r="A159" t="str">
        <f>IF(trend!A159&lt;&gt;"",calculation!A158+1,"")</f>
        <v/>
      </c>
      <c r="B159" s="1" t="str">
        <f>IF(A159="","",RANK(trend!B159,trend!B:B,1))</f>
        <v/>
      </c>
      <c r="C159" s="1" t="str">
        <f t="shared" si="21"/>
        <v/>
      </c>
      <c r="D159" s="1" t="str">
        <f>IF(A159="","",COUNTIF(B$2:B159,C159))</f>
        <v/>
      </c>
      <c r="E159" s="1" t="str">
        <f>IF(A159="","",SUM($D$2:D159))</f>
        <v/>
      </c>
      <c r="F159" s="2" t="str">
        <f t="shared" ref="F159:F222" si="27">IF(A159="","",A159*(A159-1)/4)</f>
        <v/>
      </c>
      <c r="G159" s="2" t="str">
        <f t="shared" ref="G159:G222" si="28">IF(A159="","",A159*(A159-1)*(2*$A159+5)/72)</f>
        <v/>
      </c>
      <c r="H159" s="2" t="str">
        <f t="shared" si="22"/>
        <v/>
      </c>
      <c r="I159" s="1" t="str">
        <f t="shared" si="26"/>
        <v/>
      </c>
      <c r="J159" s="1" t="str">
        <f t="shared" si="20"/>
        <v/>
      </c>
      <c r="K159" s="2" t="str">
        <f t="shared" si="23"/>
        <v/>
      </c>
      <c r="L159" s="2" t="str">
        <f t="shared" si="24"/>
        <v/>
      </c>
      <c r="M159" s="2" t="str">
        <f t="shared" si="25"/>
        <v/>
      </c>
    </row>
    <row r="160" spans="1:13">
      <c r="A160" t="str">
        <f>IF(trend!A160&lt;&gt;"",calculation!A159+1,"")</f>
        <v/>
      </c>
      <c r="B160" s="1" t="str">
        <f>IF(A160="","",RANK(trend!B160,trend!B:B,1))</f>
        <v/>
      </c>
      <c r="C160" s="1" t="str">
        <f t="shared" si="21"/>
        <v/>
      </c>
      <c r="D160" s="1" t="str">
        <f>IF(A160="","",COUNTIF(B$2:B160,C160))</f>
        <v/>
      </c>
      <c r="E160" s="1" t="str">
        <f>IF(A160="","",SUM($D$2:D160))</f>
        <v/>
      </c>
      <c r="F160" s="2" t="str">
        <f t="shared" si="27"/>
        <v/>
      </c>
      <c r="G160" s="2" t="str">
        <f t="shared" si="28"/>
        <v/>
      </c>
      <c r="H160" s="2" t="str">
        <f t="shared" si="22"/>
        <v/>
      </c>
      <c r="I160" s="1" t="str">
        <f t="shared" si="26"/>
        <v/>
      </c>
      <c r="J160" s="1" t="str">
        <f t="shared" si="20"/>
        <v/>
      </c>
      <c r="K160" s="2" t="str">
        <f t="shared" si="23"/>
        <v/>
      </c>
      <c r="L160" s="2" t="str">
        <f t="shared" si="24"/>
        <v/>
      </c>
      <c r="M160" s="2" t="str">
        <f t="shared" si="25"/>
        <v/>
      </c>
    </row>
    <row r="161" spans="1:13">
      <c r="A161" t="str">
        <f>IF(trend!A161&lt;&gt;"",calculation!A160+1,"")</f>
        <v/>
      </c>
      <c r="B161" s="1" t="str">
        <f>IF(A161="","",RANK(trend!B161,trend!B:B,1))</f>
        <v/>
      </c>
      <c r="C161" s="1" t="str">
        <f t="shared" si="21"/>
        <v/>
      </c>
      <c r="D161" s="1" t="str">
        <f>IF(A161="","",COUNTIF(B$2:B161,C161))</f>
        <v/>
      </c>
      <c r="E161" s="1" t="str">
        <f>IF(A161="","",SUM($D$2:D161))</f>
        <v/>
      </c>
      <c r="F161" s="2" t="str">
        <f t="shared" si="27"/>
        <v/>
      </c>
      <c r="G161" s="2" t="str">
        <f t="shared" si="28"/>
        <v/>
      </c>
      <c r="H161" s="2" t="str">
        <f t="shared" si="22"/>
        <v/>
      </c>
      <c r="I161" s="1" t="str">
        <f t="shared" si="26"/>
        <v/>
      </c>
      <c r="J161" s="1" t="str">
        <f t="shared" si="20"/>
        <v/>
      </c>
      <c r="K161" s="2" t="str">
        <f t="shared" si="23"/>
        <v/>
      </c>
      <c r="L161" s="2" t="str">
        <f t="shared" si="24"/>
        <v/>
      </c>
      <c r="M161" s="2" t="str">
        <f t="shared" si="25"/>
        <v/>
      </c>
    </row>
    <row r="162" spans="1:13">
      <c r="A162" t="str">
        <f>IF(trend!A162&lt;&gt;"",calculation!A161+1,"")</f>
        <v/>
      </c>
      <c r="B162" s="1" t="str">
        <f>IF(A162="","",RANK(trend!B162,trend!B:B,1))</f>
        <v/>
      </c>
      <c r="C162" s="1" t="str">
        <f t="shared" si="21"/>
        <v/>
      </c>
      <c r="D162" s="1" t="str">
        <f>IF(A162="","",COUNTIF(B$2:B162,C162))</f>
        <v/>
      </c>
      <c r="E162" s="1" t="str">
        <f>IF(A162="","",SUM($D$2:D162))</f>
        <v/>
      </c>
      <c r="F162" s="2" t="str">
        <f t="shared" si="27"/>
        <v/>
      </c>
      <c r="G162" s="2" t="str">
        <f t="shared" si="28"/>
        <v/>
      </c>
      <c r="H162" s="2" t="str">
        <f t="shared" si="22"/>
        <v/>
      </c>
      <c r="I162" s="1" t="str">
        <f t="shared" si="26"/>
        <v/>
      </c>
      <c r="J162" s="1" t="str">
        <f t="shared" si="20"/>
        <v/>
      </c>
      <c r="K162" s="2" t="str">
        <f t="shared" si="23"/>
        <v/>
      </c>
      <c r="L162" s="2" t="str">
        <f t="shared" si="24"/>
        <v/>
      </c>
      <c r="M162" s="2" t="str">
        <f t="shared" si="25"/>
        <v/>
      </c>
    </row>
    <row r="163" spans="1:13">
      <c r="A163" t="str">
        <f>IF(trend!A163&lt;&gt;"",calculation!A162+1,"")</f>
        <v/>
      </c>
      <c r="B163" s="1" t="str">
        <f>IF(A163="","",RANK(trend!B163,trend!B:B,1))</f>
        <v/>
      </c>
      <c r="C163" s="1" t="str">
        <f t="shared" si="21"/>
        <v/>
      </c>
      <c r="D163" s="1" t="str">
        <f>IF(A163="","",COUNTIF(B$2:B163,C163))</f>
        <v/>
      </c>
      <c r="E163" s="1" t="str">
        <f>IF(A163="","",SUM($D$2:D163))</f>
        <v/>
      </c>
      <c r="F163" s="2" t="str">
        <f t="shared" si="27"/>
        <v/>
      </c>
      <c r="G163" s="2" t="str">
        <f t="shared" si="28"/>
        <v/>
      </c>
      <c r="H163" s="2" t="str">
        <f t="shared" si="22"/>
        <v/>
      </c>
      <c r="I163" s="1" t="str">
        <f t="shared" si="26"/>
        <v/>
      </c>
      <c r="J163" s="1" t="str">
        <f t="shared" si="20"/>
        <v/>
      </c>
      <c r="K163" s="2" t="str">
        <f t="shared" si="23"/>
        <v/>
      </c>
      <c r="L163" s="2" t="str">
        <f t="shared" si="24"/>
        <v/>
      </c>
      <c r="M163" s="2" t="str">
        <f t="shared" si="25"/>
        <v/>
      </c>
    </row>
    <row r="164" spans="1:13">
      <c r="A164" t="str">
        <f>IF(trend!A164&lt;&gt;"",calculation!A163+1,"")</f>
        <v/>
      </c>
      <c r="B164" s="1" t="str">
        <f>IF(A164="","",RANK(trend!B164,trend!B:B,1))</f>
        <v/>
      </c>
      <c r="C164" s="1" t="str">
        <f t="shared" si="21"/>
        <v/>
      </c>
      <c r="D164" s="1" t="str">
        <f>IF(A164="","",COUNTIF(B$2:B164,C164))</f>
        <v/>
      </c>
      <c r="E164" s="1" t="str">
        <f>IF(A164="","",SUM($D$2:D164))</f>
        <v/>
      </c>
      <c r="F164" s="2" t="str">
        <f t="shared" si="27"/>
        <v/>
      </c>
      <c r="G164" s="2" t="str">
        <f t="shared" si="28"/>
        <v/>
      </c>
      <c r="H164" s="2" t="str">
        <f t="shared" si="22"/>
        <v/>
      </c>
      <c r="I164" s="1" t="str">
        <f t="shared" si="26"/>
        <v/>
      </c>
      <c r="J164" s="1" t="str">
        <f t="shared" si="20"/>
        <v/>
      </c>
      <c r="K164" s="2" t="str">
        <f t="shared" si="23"/>
        <v/>
      </c>
      <c r="L164" s="2" t="str">
        <f t="shared" si="24"/>
        <v/>
      </c>
      <c r="M164" s="2" t="str">
        <f t="shared" si="25"/>
        <v/>
      </c>
    </row>
    <row r="165" spans="1:13">
      <c r="A165" t="str">
        <f>IF(trend!A165&lt;&gt;"",calculation!A164+1,"")</f>
        <v/>
      </c>
      <c r="B165" s="1" t="str">
        <f>IF(A165="","",RANK(trend!B165,trend!B:B,1))</f>
        <v/>
      </c>
      <c r="C165" s="1" t="str">
        <f t="shared" si="21"/>
        <v/>
      </c>
      <c r="D165" s="1" t="str">
        <f>IF(A165="","",COUNTIF(B$2:B165,C165))</f>
        <v/>
      </c>
      <c r="E165" s="1" t="str">
        <f>IF(A165="","",SUM($D$2:D165))</f>
        <v/>
      </c>
      <c r="F165" s="2" t="str">
        <f t="shared" si="27"/>
        <v/>
      </c>
      <c r="G165" s="2" t="str">
        <f t="shared" si="28"/>
        <v/>
      </c>
      <c r="H165" s="2" t="str">
        <f t="shared" si="22"/>
        <v/>
      </c>
      <c r="I165" s="1" t="str">
        <f t="shared" si="26"/>
        <v/>
      </c>
      <c r="J165" s="1" t="str">
        <f t="shared" si="20"/>
        <v/>
      </c>
      <c r="K165" s="2" t="str">
        <f t="shared" si="23"/>
        <v/>
      </c>
      <c r="L165" s="2" t="str">
        <f t="shared" si="24"/>
        <v/>
      </c>
      <c r="M165" s="2" t="str">
        <f t="shared" si="25"/>
        <v/>
      </c>
    </row>
    <row r="166" spans="1:13">
      <c r="A166" t="str">
        <f>IF(trend!A166&lt;&gt;"",calculation!A165+1,"")</f>
        <v/>
      </c>
      <c r="B166" s="1" t="str">
        <f>IF(A166="","",RANK(trend!B166,trend!B:B,1))</f>
        <v/>
      </c>
      <c r="C166" s="1" t="str">
        <f t="shared" si="21"/>
        <v/>
      </c>
      <c r="D166" s="1" t="str">
        <f>IF(A166="","",COUNTIF(B$2:B166,C166))</f>
        <v/>
      </c>
      <c r="E166" s="1" t="str">
        <f>IF(A166="","",SUM($D$2:D166))</f>
        <v/>
      </c>
      <c r="F166" s="2" t="str">
        <f t="shared" si="27"/>
        <v/>
      </c>
      <c r="G166" s="2" t="str">
        <f t="shared" si="28"/>
        <v/>
      </c>
      <c r="H166" s="2" t="str">
        <f t="shared" si="22"/>
        <v/>
      </c>
      <c r="I166" s="1" t="str">
        <f t="shared" si="26"/>
        <v/>
      </c>
      <c r="J166" s="1" t="str">
        <f t="shared" si="20"/>
        <v/>
      </c>
      <c r="K166" s="2" t="str">
        <f t="shared" si="23"/>
        <v/>
      </c>
      <c r="L166" s="2" t="str">
        <f t="shared" si="24"/>
        <v/>
      </c>
      <c r="M166" s="2" t="str">
        <f t="shared" si="25"/>
        <v/>
      </c>
    </row>
    <row r="167" spans="1:13">
      <c r="A167" t="str">
        <f>IF(trend!A167&lt;&gt;"",calculation!A166+1,"")</f>
        <v/>
      </c>
      <c r="B167" s="1" t="str">
        <f>IF(A167="","",RANK(trend!B167,trend!B:B,1))</f>
        <v/>
      </c>
      <c r="C167" s="1" t="str">
        <f t="shared" si="21"/>
        <v/>
      </c>
      <c r="D167" s="1" t="str">
        <f>IF(A167="","",COUNTIF(B$2:B167,C167))</f>
        <v/>
      </c>
      <c r="E167" s="1" t="str">
        <f>IF(A167="","",SUM($D$2:D167))</f>
        <v/>
      </c>
      <c r="F167" s="2" t="str">
        <f t="shared" si="27"/>
        <v/>
      </c>
      <c r="G167" s="2" t="str">
        <f t="shared" si="28"/>
        <v/>
      </c>
      <c r="H167" s="2" t="str">
        <f t="shared" si="22"/>
        <v/>
      </c>
      <c r="I167" s="1" t="str">
        <f t="shared" si="26"/>
        <v/>
      </c>
      <c r="J167" s="1" t="str">
        <f t="shared" si="20"/>
        <v/>
      </c>
      <c r="K167" s="2" t="str">
        <f t="shared" si="23"/>
        <v/>
      </c>
      <c r="L167" s="2" t="str">
        <f t="shared" si="24"/>
        <v/>
      </c>
      <c r="M167" s="2" t="str">
        <f t="shared" si="25"/>
        <v/>
      </c>
    </row>
    <row r="168" spans="1:13">
      <c r="A168" t="str">
        <f>IF(trend!A168&lt;&gt;"",calculation!A167+1,"")</f>
        <v/>
      </c>
      <c r="B168" s="1" t="str">
        <f>IF(A168="","",RANK(trend!B168,trend!B:B,1))</f>
        <v/>
      </c>
      <c r="C168" s="1" t="str">
        <f t="shared" si="21"/>
        <v/>
      </c>
      <c r="D168" s="1" t="str">
        <f>IF(A168="","",COUNTIF(B$2:B168,C168))</f>
        <v/>
      </c>
      <c r="E168" s="1" t="str">
        <f>IF(A168="","",SUM($D$2:D168))</f>
        <v/>
      </c>
      <c r="F168" s="2" t="str">
        <f t="shared" si="27"/>
        <v/>
      </c>
      <c r="G168" s="2" t="str">
        <f t="shared" si="28"/>
        <v/>
      </c>
      <c r="H168" s="2" t="str">
        <f t="shared" si="22"/>
        <v/>
      </c>
      <c r="I168" s="1" t="str">
        <f t="shared" si="26"/>
        <v/>
      </c>
      <c r="J168" s="1" t="str">
        <f t="shared" si="20"/>
        <v/>
      </c>
      <c r="K168" s="2" t="str">
        <f t="shared" si="23"/>
        <v/>
      </c>
      <c r="L168" s="2" t="str">
        <f t="shared" si="24"/>
        <v/>
      </c>
      <c r="M168" s="2" t="str">
        <f t="shared" si="25"/>
        <v/>
      </c>
    </row>
    <row r="169" spans="1:13">
      <c r="A169" t="str">
        <f>IF(trend!A169&lt;&gt;"",calculation!A168+1,"")</f>
        <v/>
      </c>
      <c r="B169" s="1" t="str">
        <f>IF(A169="","",RANK(trend!B169,trend!B:B,1))</f>
        <v/>
      </c>
      <c r="C169" s="1" t="str">
        <f t="shared" si="21"/>
        <v/>
      </c>
      <c r="D169" s="1" t="str">
        <f>IF(A169="","",COUNTIF(B$2:B169,C169))</f>
        <v/>
      </c>
      <c r="E169" s="1" t="str">
        <f>IF(A169="","",SUM($D$2:D169))</f>
        <v/>
      </c>
      <c r="F169" s="2" t="str">
        <f t="shared" si="27"/>
        <v/>
      </c>
      <c r="G169" s="2" t="str">
        <f t="shared" si="28"/>
        <v/>
      </c>
      <c r="H169" s="2" t="str">
        <f t="shared" si="22"/>
        <v/>
      </c>
      <c r="I169" s="1" t="str">
        <f t="shared" si="26"/>
        <v/>
      </c>
      <c r="J169" s="1" t="str">
        <f t="shared" si="20"/>
        <v/>
      </c>
      <c r="K169" s="2" t="str">
        <f t="shared" si="23"/>
        <v/>
      </c>
      <c r="L169" s="2" t="str">
        <f t="shared" si="24"/>
        <v/>
      </c>
      <c r="M169" s="2" t="str">
        <f t="shared" si="25"/>
        <v/>
      </c>
    </row>
    <row r="170" spans="1:13">
      <c r="A170" t="str">
        <f>IF(trend!A170&lt;&gt;"",calculation!A169+1,"")</f>
        <v/>
      </c>
      <c r="B170" s="1" t="str">
        <f>IF(A170="","",RANK(trend!B170,trend!B:B,1))</f>
        <v/>
      </c>
      <c r="C170" s="1" t="str">
        <f t="shared" si="21"/>
        <v/>
      </c>
      <c r="D170" s="1" t="str">
        <f>IF(A170="","",COUNTIF(B$2:B170,C170))</f>
        <v/>
      </c>
      <c r="E170" s="1" t="str">
        <f>IF(A170="","",SUM($D$2:D170))</f>
        <v/>
      </c>
      <c r="F170" s="2" t="str">
        <f t="shared" si="27"/>
        <v/>
      </c>
      <c r="G170" s="2" t="str">
        <f t="shared" si="28"/>
        <v/>
      </c>
      <c r="H170" s="2" t="str">
        <f t="shared" si="22"/>
        <v/>
      </c>
      <c r="I170" s="1" t="str">
        <f t="shared" si="26"/>
        <v/>
      </c>
      <c r="J170" s="1" t="str">
        <f t="shared" si="20"/>
        <v/>
      </c>
      <c r="K170" s="2" t="str">
        <f t="shared" si="23"/>
        <v/>
      </c>
      <c r="L170" s="2" t="str">
        <f t="shared" si="24"/>
        <v/>
      </c>
      <c r="M170" s="2" t="str">
        <f t="shared" si="25"/>
        <v/>
      </c>
    </row>
    <row r="171" spans="1:13">
      <c r="A171" t="str">
        <f>IF(trend!A171&lt;&gt;"",calculation!A170+1,"")</f>
        <v/>
      </c>
      <c r="B171" s="1" t="str">
        <f>IF(A171="","",RANK(trend!B171,trend!B:B,1))</f>
        <v/>
      </c>
      <c r="C171" s="1" t="str">
        <f t="shared" si="21"/>
        <v/>
      </c>
      <c r="D171" s="1" t="str">
        <f>IF(A171="","",COUNTIF(B$2:B171,C171))</f>
        <v/>
      </c>
      <c r="E171" s="1" t="str">
        <f>IF(A171="","",SUM($D$2:D171))</f>
        <v/>
      </c>
      <c r="F171" s="2" t="str">
        <f t="shared" si="27"/>
        <v/>
      </c>
      <c r="G171" s="2" t="str">
        <f t="shared" si="28"/>
        <v/>
      </c>
      <c r="H171" s="2" t="str">
        <f t="shared" si="22"/>
        <v/>
      </c>
      <c r="I171" s="1" t="str">
        <f t="shared" si="26"/>
        <v/>
      </c>
      <c r="J171" s="1" t="str">
        <f t="shared" si="20"/>
        <v/>
      </c>
      <c r="K171" s="2" t="str">
        <f t="shared" si="23"/>
        <v/>
      </c>
      <c r="L171" s="2" t="str">
        <f t="shared" si="24"/>
        <v/>
      </c>
      <c r="M171" s="2" t="str">
        <f t="shared" si="25"/>
        <v/>
      </c>
    </row>
    <row r="172" spans="1:13">
      <c r="A172" t="str">
        <f>IF(trend!A172&lt;&gt;"",calculation!A171+1,"")</f>
        <v/>
      </c>
      <c r="B172" s="1" t="str">
        <f>IF(A172="","",RANK(trend!B172,trend!B:B,1))</f>
        <v/>
      </c>
      <c r="C172" s="1" t="str">
        <f t="shared" si="21"/>
        <v/>
      </c>
      <c r="D172" s="1" t="str">
        <f>IF(A172="","",COUNTIF(B$2:B172,C172))</f>
        <v/>
      </c>
      <c r="E172" s="1" t="str">
        <f>IF(A172="","",SUM($D$2:D172))</f>
        <v/>
      </c>
      <c r="F172" s="2" t="str">
        <f t="shared" si="27"/>
        <v/>
      </c>
      <c r="G172" s="2" t="str">
        <f t="shared" si="28"/>
        <v/>
      </c>
      <c r="H172" s="2" t="str">
        <f t="shared" si="22"/>
        <v/>
      </c>
      <c r="I172" s="1" t="str">
        <f t="shared" si="26"/>
        <v/>
      </c>
      <c r="J172" s="1" t="str">
        <f t="shared" si="20"/>
        <v/>
      </c>
      <c r="K172" s="2" t="str">
        <f t="shared" si="23"/>
        <v/>
      </c>
      <c r="L172" s="2" t="str">
        <f t="shared" si="24"/>
        <v/>
      </c>
      <c r="M172" s="2" t="str">
        <f t="shared" si="25"/>
        <v/>
      </c>
    </row>
    <row r="173" spans="1:13">
      <c r="A173" t="str">
        <f>IF(trend!A173&lt;&gt;"",calculation!A172+1,"")</f>
        <v/>
      </c>
      <c r="B173" s="1" t="str">
        <f>IF(A173="","",RANK(trend!B173,trend!B:B,1))</f>
        <v/>
      </c>
      <c r="C173" s="1" t="str">
        <f t="shared" si="21"/>
        <v/>
      </c>
      <c r="D173" s="1" t="str">
        <f>IF(A173="","",COUNTIF(B$2:B173,C173))</f>
        <v/>
      </c>
      <c r="E173" s="1" t="str">
        <f>IF(A173="","",SUM($D$2:D173))</f>
        <v/>
      </c>
      <c r="F173" s="2" t="str">
        <f t="shared" si="27"/>
        <v/>
      </c>
      <c r="G173" s="2" t="str">
        <f t="shared" si="28"/>
        <v/>
      </c>
      <c r="H173" s="2" t="str">
        <f t="shared" si="22"/>
        <v/>
      </c>
      <c r="I173" s="1" t="str">
        <f t="shared" si="26"/>
        <v/>
      </c>
      <c r="J173" s="1" t="str">
        <f t="shared" si="20"/>
        <v/>
      </c>
      <c r="K173" s="2" t="str">
        <f t="shared" si="23"/>
        <v/>
      </c>
      <c r="L173" s="2" t="str">
        <f t="shared" si="24"/>
        <v/>
      </c>
      <c r="M173" s="2" t="str">
        <f t="shared" si="25"/>
        <v/>
      </c>
    </row>
    <row r="174" spans="1:13">
      <c r="A174" t="str">
        <f>IF(trend!A174&lt;&gt;"",calculation!A173+1,"")</f>
        <v/>
      </c>
      <c r="B174" s="1" t="str">
        <f>IF(A174="","",RANK(trend!B174,trend!B:B,1))</f>
        <v/>
      </c>
      <c r="C174" s="1" t="str">
        <f t="shared" si="21"/>
        <v/>
      </c>
      <c r="D174" s="1" t="str">
        <f>IF(A174="","",COUNTIF(B$2:B174,C174))</f>
        <v/>
      </c>
      <c r="E174" s="1" t="str">
        <f>IF(A174="","",SUM($D$2:D174))</f>
        <v/>
      </c>
      <c r="F174" s="2" t="str">
        <f t="shared" si="27"/>
        <v/>
      </c>
      <c r="G174" s="2" t="str">
        <f t="shared" si="28"/>
        <v/>
      </c>
      <c r="H174" s="2" t="str">
        <f t="shared" si="22"/>
        <v/>
      </c>
      <c r="I174" s="1" t="str">
        <f t="shared" si="26"/>
        <v/>
      </c>
      <c r="J174" s="1" t="str">
        <f t="shared" si="20"/>
        <v/>
      </c>
      <c r="K174" s="2" t="str">
        <f t="shared" si="23"/>
        <v/>
      </c>
      <c r="L174" s="2" t="str">
        <f t="shared" si="24"/>
        <v/>
      </c>
      <c r="M174" s="2" t="str">
        <f t="shared" si="25"/>
        <v/>
      </c>
    </row>
    <row r="175" spans="1:13">
      <c r="A175" t="str">
        <f>IF(trend!A175&lt;&gt;"",calculation!A174+1,"")</f>
        <v/>
      </c>
      <c r="B175" s="1" t="str">
        <f>IF(A175="","",RANK(trend!B175,trend!B:B,1))</f>
        <v/>
      </c>
      <c r="C175" s="1" t="str">
        <f t="shared" si="21"/>
        <v/>
      </c>
      <c r="D175" s="1" t="str">
        <f>IF(A175="","",COUNTIF(B$2:B175,C175))</f>
        <v/>
      </c>
      <c r="E175" s="1" t="str">
        <f>IF(A175="","",SUM($D$2:D175))</f>
        <v/>
      </c>
      <c r="F175" s="2" t="str">
        <f t="shared" si="27"/>
        <v/>
      </c>
      <c r="G175" s="2" t="str">
        <f t="shared" si="28"/>
        <v/>
      </c>
      <c r="H175" s="2" t="str">
        <f t="shared" si="22"/>
        <v/>
      </c>
      <c r="I175" s="1" t="str">
        <f t="shared" si="26"/>
        <v/>
      </c>
      <c r="J175" s="1" t="str">
        <f t="shared" si="20"/>
        <v/>
      </c>
      <c r="K175" s="2" t="str">
        <f t="shared" si="23"/>
        <v/>
      </c>
      <c r="L175" s="2" t="str">
        <f t="shared" si="24"/>
        <v/>
      </c>
      <c r="M175" s="2" t="str">
        <f t="shared" si="25"/>
        <v/>
      </c>
    </row>
    <row r="176" spans="1:13">
      <c r="A176" t="str">
        <f>IF(trend!A176&lt;&gt;"",calculation!A175+1,"")</f>
        <v/>
      </c>
      <c r="B176" s="1" t="str">
        <f>IF(A176="","",RANK(trend!B176,trend!B:B,1))</f>
        <v/>
      </c>
      <c r="C176" s="1" t="str">
        <f t="shared" si="21"/>
        <v/>
      </c>
      <c r="D176" s="1" t="str">
        <f>IF(A176="","",COUNTIF(B$2:B176,C176))</f>
        <v/>
      </c>
      <c r="E176" s="1" t="str">
        <f>IF(A176="","",SUM($D$2:D176))</f>
        <v/>
      </c>
      <c r="F176" s="2" t="str">
        <f t="shared" si="27"/>
        <v/>
      </c>
      <c r="G176" s="2" t="str">
        <f t="shared" si="28"/>
        <v/>
      </c>
      <c r="H176" s="2" t="str">
        <f t="shared" si="22"/>
        <v/>
      </c>
      <c r="I176" s="1" t="str">
        <f t="shared" si="26"/>
        <v/>
      </c>
      <c r="J176" s="1" t="str">
        <f t="shared" si="20"/>
        <v/>
      </c>
      <c r="K176" s="2" t="str">
        <f t="shared" si="23"/>
        <v/>
      </c>
      <c r="L176" s="2" t="str">
        <f t="shared" si="24"/>
        <v/>
      </c>
      <c r="M176" s="2" t="str">
        <f t="shared" si="25"/>
        <v/>
      </c>
    </row>
    <row r="177" spans="1:13">
      <c r="A177" t="str">
        <f>IF(trend!A177&lt;&gt;"",calculation!A176+1,"")</f>
        <v/>
      </c>
      <c r="B177" s="1" t="str">
        <f>IF(A177="","",RANK(trend!B177,trend!B:B,1))</f>
        <v/>
      </c>
      <c r="C177" s="1" t="str">
        <f t="shared" si="21"/>
        <v/>
      </c>
      <c r="D177" s="1" t="str">
        <f>IF(A177="","",COUNTIF(B$2:B177,C177))</f>
        <v/>
      </c>
      <c r="E177" s="1" t="str">
        <f>IF(A177="","",SUM($D$2:D177))</f>
        <v/>
      </c>
      <c r="F177" s="2" t="str">
        <f t="shared" si="27"/>
        <v/>
      </c>
      <c r="G177" s="2" t="str">
        <f t="shared" si="28"/>
        <v/>
      </c>
      <c r="H177" s="2" t="str">
        <f t="shared" si="22"/>
        <v/>
      </c>
      <c r="I177" s="1" t="str">
        <f t="shared" si="26"/>
        <v/>
      </c>
      <c r="J177" s="1" t="str">
        <f t="shared" si="20"/>
        <v/>
      </c>
      <c r="K177" s="2" t="str">
        <f t="shared" si="23"/>
        <v/>
      </c>
      <c r="L177" s="2" t="str">
        <f t="shared" si="24"/>
        <v/>
      </c>
      <c r="M177" s="2" t="str">
        <f t="shared" si="25"/>
        <v/>
      </c>
    </row>
    <row r="178" spans="1:13">
      <c r="A178" t="str">
        <f>IF(trend!A178&lt;&gt;"",calculation!A177+1,"")</f>
        <v/>
      </c>
      <c r="B178" s="1" t="str">
        <f>IF(A178="","",RANK(trend!B178,trend!B:B,1))</f>
        <v/>
      </c>
      <c r="C178" s="1" t="str">
        <f t="shared" si="21"/>
        <v/>
      </c>
      <c r="D178" s="1" t="str">
        <f>IF(A178="","",COUNTIF(B$2:B178,C178))</f>
        <v/>
      </c>
      <c r="E178" s="1" t="str">
        <f>IF(A178="","",SUM($D$2:D178))</f>
        <v/>
      </c>
      <c r="F178" s="2" t="str">
        <f t="shared" si="27"/>
        <v/>
      </c>
      <c r="G178" s="2" t="str">
        <f t="shared" si="28"/>
        <v/>
      </c>
      <c r="H178" s="2" t="str">
        <f t="shared" si="22"/>
        <v/>
      </c>
      <c r="I178" s="1" t="str">
        <f t="shared" si="26"/>
        <v/>
      </c>
      <c r="J178" s="1" t="str">
        <f t="shared" ref="J178:J241" si="29">IF(ISTEXT(I179),"",SUM(J179,I178))</f>
        <v/>
      </c>
      <c r="K178" s="2" t="str">
        <f t="shared" si="23"/>
        <v/>
      </c>
      <c r="L178" s="2" t="str">
        <f t="shared" si="24"/>
        <v/>
      </c>
      <c r="M178" s="2" t="str">
        <f t="shared" si="25"/>
        <v/>
      </c>
    </row>
    <row r="179" spans="1:13">
      <c r="A179" t="str">
        <f>IF(trend!A179&lt;&gt;"",calculation!A178+1,"")</f>
        <v/>
      </c>
      <c r="B179" s="1" t="str">
        <f>IF(A179="","",RANK(trend!B179,trend!B:B,1))</f>
        <v/>
      </c>
      <c r="C179" s="1" t="str">
        <f t="shared" si="21"/>
        <v/>
      </c>
      <c r="D179" s="1" t="str">
        <f>IF(A179="","",COUNTIF(B$2:B179,C179))</f>
        <v/>
      </c>
      <c r="E179" s="1" t="str">
        <f>IF(A179="","",SUM($D$2:D179))</f>
        <v/>
      </c>
      <c r="F179" s="2" t="str">
        <f t="shared" si="27"/>
        <v/>
      </c>
      <c r="G179" s="2" t="str">
        <f t="shared" si="28"/>
        <v/>
      </c>
      <c r="H179" s="2" t="str">
        <f t="shared" si="22"/>
        <v/>
      </c>
      <c r="I179" s="1" t="str">
        <f t="shared" si="26"/>
        <v/>
      </c>
      <c r="J179" s="1" t="str">
        <f t="shared" si="29"/>
        <v/>
      </c>
      <c r="K179" s="2" t="str">
        <f t="shared" si="23"/>
        <v/>
      </c>
      <c r="L179" s="2" t="str">
        <f t="shared" si="24"/>
        <v/>
      </c>
      <c r="M179" s="2" t="str">
        <f t="shared" si="25"/>
        <v/>
      </c>
    </row>
    <row r="180" spans="1:13">
      <c r="A180" t="str">
        <f>IF(trend!A180&lt;&gt;"",calculation!A179+1,"")</f>
        <v/>
      </c>
      <c r="B180" s="1" t="str">
        <f>IF(A180="","",RANK(trend!B180,trend!B:B,1))</f>
        <v/>
      </c>
      <c r="C180" s="1" t="str">
        <f t="shared" si="21"/>
        <v/>
      </c>
      <c r="D180" s="1" t="str">
        <f>IF(A180="","",COUNTIF(B$2:B180,C180))</f>
        <v/>
      </c>
      <c r="E180" s="1" t="str">
        <f>IF(A180="","",SUM($D$2:D180))</f>
        <v/>
      </c>
      <c r="F180" s="2" t="str">
        <f t="shared" si="27"/>
        <v/>
      </c>
      <c r="G180" s="2" t="str">
        <f t="shared" si="28"/>
        <v/>
      </c>
      <c r="H180" s="2" t="str">
        <f t="shared" si="22"/>
        <v/>
      </c>
      <c r="I180" s="1" t="str">
        <f t="shared" si="26"/>
        <v/>
      </c>
      <c r="J180" s="1" t="str">
        <f t="shared" si="29"/>
        <v/>
      </c>
      <c r="K180" s="2" t="str">
        <f t="shared" si="23"/>
        <v/>
      </c>
      <c r="L180" s="2" t="str">
        <f t="shared" si="24"/>
        <v/>
      </c>
      <c r="M180" s="2" t="str">
        <f t="shared" si="25"/>
        <v/>
      </c>
    </row>
    <row r="181" spans="1:13">
      <c r="A181" t="str">
        <f>IF(trend!A181&lt;&gt;"",calculation!A180+1,"")</f>
        <v/>
      </c>
      <c r="B181" s="1" t="str">
        <f>IF(A181="","",RANK(trend!B181,trend!B:B,1))</f>
        <v/>
      </c>
      <c r="C181" s="1" t="str">
        <f t="shared" si="21"/>
        <v/>
      </c>
      <c r="D181" s="1" t="str">
        <f>IF(A181="","",COUNTIF(B$2:B181,C181))</f>
        <v/>
      </c>
      <c r="E181" s="1" t="str">
        <f>IF(A181="","",SUM($D$2:D181))</f>
        <v/>
      </c>
      <c r="F181" s="2" t="str">
        <f t="shared" si="27"/>
        <v/>
      </c>
      <c r="G181" s="2" t="str">
        <f t="shared" si="28"/>
        <v/>
      </c>
      <c r="H181" s="2" t="str">
        <f t="shared" si="22"/>
        <v/>
      </c>
      <c r="I181" s="1" t="str">
        <f t="shared" si="26"/>
        <v/>
      </c>
      <c r="J181" s="1" t="str">
        <f t="shared" si="29"/>
        <v/>
      </c>
      <c r="K181" s="2" t="str">
        <f t="shared" si="23"/>
        <v/>
      </c>
      <c r="L181" s="2" t="str">
        <f t="shared" si="24"/>
        <v/>
      </c>
      <c r="M181" s="2" t="str">
        <f t="shared" si="25"/>
        <v/>
      </c>
    </row>
    <row r="182" spans="1:13">
      <c r="A182" t="str">
        <f>IF(trend!A182&lt;&gt;"",calculation!A181+1,"")</f>
        <v/>
      </c>
      <c r="B182" s="1" t="str">
        <f>IF(A182="","",RANK(trend!B182,trend!B:B,1))</f>
        <v/>
      </c>
      <c r="C182" s="1" t="str">
        <f t="shared" si="21"/>
        <v/>
      </c>
      <c r="D182" s="1" t="str">
        <f>IF(A182="","",COUNTIF(B$2:B182,C182))</f>
        <v/>
      </c>
      <c r="E182" s="1" t="str">
        <f>IF(A182="","",SUM($D$2:D182))</f>
        <v/>
      </c>
      <c r="F182" s="2" t="str">
        <f t="shared" si="27"/>
        <v/>
      </c>
      <c r="G182" s="2" t="str">
        <f t="shared" si="28"/>
        <v/>
      </c>
      <c r="H182" s="2" t="str">
        <f t="shared" si="22"/>
        <v/>
      </c>
      <c r="I182" s="1" t="str">
        <f t="shared" si="26"/>
        <v/>
      </c>
      <c r="J182" s="1" t="str">
        <f t="shared" si="29"/>
        <v/>
      </c>
      <c r="K182" s="2" t="str">
        <f t="shared" si="23"/>
        <v/>
      </c>
      <c r="L182" s="2" t="str">
        <f t="shared" si="24"/>
        <v/>
      </c>
      <c r="M182" s="2" t="str">
        <f t="shared" si="25"/>
        <v/>
      </c>
    </row>
    <row r="183" spans="1:13">
      <c r="A183" t="str">
        <f>IF(trend!A183&lt;&gt;"",calculation!A182+1,"")</f>
        <v/>
      </c>
      <c r="B183" s="1" t="str">
        <f>IF(A183="","",RANK(trend!B183,trend!B:B,1))</f>
        <v/>
      </c>
      <c r="C183" s="1" t="str">
        <f t="shared" si="21"/>
        <v/>
      </c>
      <c r="D183" s="1" t="str">
        <f>IF(A183="","",COUNTIF(B$2:B183,C183))</f>
        <v/>
      </c>
      <c r="E183" s="1" t="str">
        <f>IF(A183="","",SUM($D$2:D183))</f>
        <v/>
      </c>
      <c r="F183" s="2" t="str">
        <f t="shared" si="27"/>
        <v/>
      </c>
      <c r="G183" s="2" t="str">
        <f t="shared" si="28"/>
        <v/>
      </c>
      <c r="H183" s="2" t="str">
        <f t="shared" si="22"/>
        <v/>
      </c>
      <c r="I183" s="1" t="str">
        <f t="shared" si="26"/>
        <v/>
      </c>
      <c r="J183" s="1" t="str">
        <f t="shared" si="29"/>
        <v/>
      </c>
      <c r="K183" s="2" t="str">
        <f t="shared" si="23"/>
        <v/>
      </c>
      <c r="L183" s="2" t="str">
        <f t="shared" si="24"/>
        <v/>
      </c>
      <c r="M183" s="2" t="str">
        <f t="shared" si="25"/>
        <v/>
      </c>
    </row>
    <row r="184" spans="1:13">
      <c r="A184" t="str">
        <f>IF(trend!A184&lt;&gt;"",calculation!A183+1,"")</f>
        <v/>
      </c>
      <c r="B184" s="1" t="str">
        <f>IF(A184="","",RANK(trend!B184,trend!B:B,1))</f>
        <v/>
      </c>
      <c r="C184" s="1" t="str">
        <f t="shared" si="21"/>
        <v/>
      </c>
      <c r="D184" s="1" t="str">
        <f>IF(A184="","",COUNTIF(B$2:B184,C184))</f>
        <v/>
      </c>
      <c r="E184" s="1" t="str">
        <f>IF(A184="","",SUM($D$2:D184))</f>
        <v/>
      </c>
      <c r="F184" s="2" t="str">
        <f t="shared" si="27"/>
        <v/>
      </c>
      <c r="G184" s="2" t="str">
        <f t="shared" si="28"/>
        <v/>
      </c>
      <c r="H184" s="2" t="str">
        <f t="shared" si="22"/>
        <v/>
      </c>
      <c r="I184" s="1" t="str">
        <f t="shared" si="26"/>
        <v/>
      </c>
      <c r="J184" s="1" t="str">
        <f t="shared" si="29"/>
        <v/>
      </c>
      <c r="K184" s="2" t="str">
        <f t="shared" si="23"/>
        <v/>
      </c>
      <c r="L184" s="2" t="str">
        <f t="shared" si="24"/>
        <v/>
      </c>
      <c r="M184" s="2" t="str">
        <f t="shared" si="25"/>
        <v/>
      </c>
    </row>
    <row r="185" spans="1:13">
      <c r="A185" t="str">
        <f>IF(trend!A185&lt;&gt;"",calculation!A184+1,"")</f>
        <v/>
      </c>
      <c r="B185" s="1" t="str">
        <f>IF(A185="","",RANK(trend!B185,trend!B:B,1))</f>
        <v/>
      </c>
      <c r="C185" s="1" t="str">
        <f t="shared" si="21"/>
        <v/>
      </c>
      <c r="D185" s="1" t="str">
        <f>IF(A185="","",COUNTIF(B$2:B185,C185))</f>
        <v/>
      </c>
      <c r="E185" s="1" t="str">
        <f>IF(A185="","",SUM($D$2:D185))</f>
        <v/>
      </c>
      <c r="F185" s="2" t="str">
        <f t="shared" si="27"/>
        <v/>
      </c>
      <c r="G185" s="2" t="str">
        <f t="shared" si="28"/>
        <v/>
      </c>
      <c r="H185" s="2" t="str">
        <f t="shared" si="22"/>
        <v/>
      </c>
      <c r="I185" s="1" t="str">
        <f t="shared" si="26"/>
        <v/>
      </c>
      <c r="J185" s="1" t="str">
        <f t="shared" si="29"/>
        <v/>
      </c>
      <c r="K185" s="2" t="str">
        <f t="shared" si="23"/>
        <v/>
      </c>
      <c r="L185" s="2" t="str">
        <f t="shared" si="24"/>
        <v/>
      </c>
      <c r="M185" s="2" t="str">
        <f t="shared" si="25"/>
        <v/>
      </c>
    </row>
    <row r="186" spans="1:13">
      <c r="A186" t="str">
        <f>IF(trend!A186&lt;&gt;"",calculation!A185+1,"")</f>
        <v/>
      </c>
      <c r="B186" s="1" t="str">
        <f>IF(A186="","",RANK(trend!B186,trend!B:B,1))</f>
        <v/>
      </c>
      <c r="C186" s="1" t="str">
        <f t="shared" si="21"/>
        <v/>
      </c>
      <c r="D186" s="1" t="str">
        <f>IF(A186="","",COUNTIF(B$2:B186,C186))</f>
        <v/>
      </c>
      <c r="E186" s="1" t="str">
        <f>IF(A186="","",SUM($D$2:D186))</f>
        <v/>
      </c>
      <c r="F186" s="2" t="str">
        <f t="shared" si="27"/>
        <v/>
      </c>
      <c r="G186" s="2" t="str">
        <f t="shared" si="28"/>
        <v/>
      </c>
      <c r="H186" s="2" t="str">
        <f t="shared" si="22"/>
        <v/>
      </c>
      <c r="I186" s="1" t="str">
        <f t="shared" si="26"/>
        <v/>
      </c>
      <c r="J186" s="1" t="str">
        <f t="shared" si="29"/>
        <v/>
      </c>
      <c r="K186" s="2" t="str">
        <f t="shared" si="23"/>
        <v/>
      </c>
      <c r="L186" s="2" t="str">
        <f t="shared" si="24"/>
        <v/>
      </c>
      <c r="M186" s="2" t="str">
        <f t="shared" si="25"/>
        <v/>
      </c>
    </row>
    <row r="187" spans="1:13">
      <c r="A187" t="str">
        <f>IF(trend!A187&lt;&gt;"",calculation!A186+1,"")</f>
        <v/>
      </c>
      <c r="B187" s="1" t="str">
        <f>IF(A187="","",RANK(trend!B187,trend!B:B,1))</f>
        <v/>
      </c>
      <c r="C187" s="1" t="str">
        <f t="shared" si="21"/>
        <v/>
      </c>
      <c r="D187" s="1" t="str">
        <f>IF(A187="","",COUNTIF(B$2:B187,C187))</f>
        <v/>
      </c>
      <c r="E187" s="1" t="str">
        <f>IF(A187="","",SUM($D$2:D187))</f>
        <v/>
      </c>
      <c r="F187" s="2" t="str">
        <f t="shared" si="27"/>
        <v/>
      </c>
      <c r="G187" s="2" t="str">
        <f t="shared" si="28"/>
        <v/>
      </c>
      <c r="H187" s="2" t="str">
        <f t="shared" si="22"/>
        <v/>
      </c>
      <c r="I187" s="1" t="str">
        <f t="shared" si="26"/>
        <v/>
      </c>
      <c r="J187" s="1" t="str">
        <f t="shared" si="29"/>
        <v/>
      </c>
      <c r="K187" s="2" t="str">
        <f t="shared" si="23"/>
        <v/>
      </c>
      <c r="L187" s="2" t="str">
        <f t="shared" si="24"/>
        <v/>
      </c>
      <c r="M187" s="2" t="str">
        <f t="shared" si="25"/>
        <v/>
      </c>
    </row>
    <row r="188" spans="1:13">
      <c r="A188" t="str">
        <f>IF(trend!A188&lt;&gt;"",calculation!A187+1,"")</f>
        <v/>
      </c>
      <c r="B188" s="1" t="str">
        <f>IF(A188="","",RANK(trend!B188,trend!B:B,1))</f>
        <v/>
      </c>
      <c r="C188" s="1" t="str">
        <f t="shared" si="21"/>
        <v/>
      </c>
      <c r="D188" s="1" t="str">
        <f>IF(A188="","",COUNTIF(B$2:B188,C188))</f>
        <v/>
      </c>
      <c r="E188" s="1" t="str">
        <f>IF(A188="","",SUM($D$2:D188))</f>
        <v/>
      </c>
      <c r="F188" s="2" t="str">
        <f t="shared" si="27"/>
        <v/>
      </c>
      <c r="G188" s="2" t="str">
        <f t="shared" si="28"/>
        <v/>
      </c>
      <c r="H188" s="2" t="str">
        <f t="shared" si="22"/>
        <v/>
      </c>
      <c r="I188" s="1" t="str">
        <f t="shared" si="26"/>
        <v/>
      </c>
      <c r="J188" s="1" t="str">
        <f t="shared" si="29"/>
        <v/>
      </c>
      <c r="K188" s="2" t="str">
        <f t="shared" si="23"/>
        <v/>
      </c>
      <c r="L188" s="2" t="str">
        <f t="shared" si="24"/>
        <v/>
      </c>
      <c r="M188" s="2" t="str">
        <f t="shared" si="25"/>
        <v/>
      </c>
    </row>
    <row r="189" spans="1:13">
      <c r="A189" t="str">
        <f>IF(trend!A189&lt;&gt;"",calculation!A188+1,"")</f>
        <v/>
      </c>
      <c r="B189" s="1" t="str">
        <f>IF(A189="","",RANK(trend!B189,trend!B:B,1))</f>
        <v/>
      </c>
      <c r="C189" s="1" t="str">
        <f t="shared" si="21"/>
        <v/>
      </c>
      <c r="D189" s="1" t="str">
        <f>IF(A189="","",COUNTIF(B$2:B189,C189))</f>
        <v/>
      </c>
      <c r="E189" s="1" t="str">
        <f>IF(A189="","",SUM($D$2:D189))</f>
        <v/>
      </c>
      <c r="F189" s="2" t="str">
        <f t="shared" si="27"/>
        <v/>
      </c>
      <c r="G189" s="2" t="str">
        <f t="shared" si="28"/>
        <v/>
      </c>
      <c r="H189" s="2" t="str">
        <f t="shared" si="22"/>
        <v/>
      </c>
      <c r="I189" s="1" t="str">
        <f t="shared" si="26"/>
        <v/>
      </c>
      <c r="J189" s="1" t="str">
        <f t="shared" si="29"/>
        <v/>
      </c>
      <c r="K189" s="2" t="str">
        <f t="shared" si="23"/>
        <v/>
      </c>
      <c r="L189" s="2" t="str">
        <f t="shared" si="24"/>
        <v/>
      </c>
      <c r="M189" s="2" t="str">
        <f t="shared" si="25"/>
        <v/>
      </c>
    </row>
    <row r="190" spans="1:13">
      <c r="A190" t="str">
        <f>IF(trend!A190&lt;&gt;"",calculation!A189+1,"")</f>
        <v/>
      </c>
      <c r="B190" s="1" t="str">
        <f>IF(A190="","",RANK(trend!B190,trend!B:B,1))</f>
        <v/>
      </c>
      <c r="C190" s="1" t="str">
        <f t="shared" si="21"/>
        <v/>
      </c>
      <c r="D190" s="1" t="str">
        <f>IF(A190="","",COUNTIF(B$2:B190,C190))</f>
        <v/>
      </c>
      <c r="E190" s="1" t="str">
        <f>IF(A190="","",SUM($D$2:D190))</f>
        <v/>
      </c>
      <c r="F190" s="2" t="str">
        <f t="shared" si="27"/>
        <v/>
      </c>
      <c r="G190" s="2" t="str">
        <f t="shared" si="28"/>
        <v/>
      </c>
      <c r="H190" s="2" t="str">
        <f t="shared" si="22"/>
        <v/>
      </c>
      <c r="I190" s="1" t="str">
        <f t="shared" si="26"/>
        <v/>
      </c>
      <c r="J190" s="1" t="str">
        <f t="shared" si="29"/>
        <v/>
      </c>
      <c r="K190" s="2" t="str">
        <f t="shared" si="23"/>
        <v/>
      </c>
      <c r="L190" s="2" t="str">
        <f t="shared" si="24"/>
        <v/>
      </c>
      <c r="M190" s="2" t="str">
        <f t="shared" si="25"/>
        <v/>
      </c>
    </row>
    <row r="191" spans="1:13">
      <c r="A191" t="str">
        <f>IF(trend!A191&lt;&gt;"",calculation!A190+1,"")</f>
        <v/>
      </c>
      <c r="B191" s="1" t="str">
        <f>IF(A191="","",RANK(trend!B191,trend!B:B,1))</f>
        <v/>
      </c>
      <c r="C191" s="1" t="str">
        <f t="shared" si="21"/>
        <v/>
      </c>
      <c r="D191" s="1" t="str">
        <f>IF(A191="","",COUNTIF(B$2:B191,C191))</f>
        <v/>
      </c>
      <c r="E191" s="1" t="str">
        <f>IF(A191="","",SUM($D$2:D191))</f>
        <v/>
      </c>
      <c r="F191" s="2" t="str">
        <f t="shared" si="27"/>
        <v/>
      </c>
      <c r="G191" s="2" t="str">
        <f t="shared" si="28"/>
        <v/>
      </c>
      <c r="H191" s="2" t="str">
        <f t="shared" si="22"/>
        <v/>
      </c>
      <c r="I191" s="1" t="str">
        <f t="shared" si="26"/>
        <v/>
      </c>
      <c r="J191" s="1" t="str">
        <f t="shared" si="29"/>
        <v/>
      </c>
      <c r="K191" s="2" t="str">
        <f t="shared" si="23"/>
        <v/>
      </c>
      <c r="L191" s="2" t="str">
        <f t="shared" si="24"/>
        <v/>
      </c>
      <c r="M191" s="2" t="str">
        <f t="shared" si="25"/>
        <v/>
      </c>
    </row>
    <row r="192" spans="1:13">
      <c r="A192" t="str">
        <f>IF(trend!A192&lt;&gt;"",calculation!A191+1,"")</f>
        <v/>
      </c>
      <c r="B192" s="1" t="str">
        <f>IF(A192="","",RANK(trend!B192,trend!B:B,1))</f>
        <v/>
      </c>
      <c r="C192" s="1" t="str">
        <f t="shared" si="21"/>
        <v/>
      </c>
      <c r="D192" s="1" t="str">
        <f>IF(A192="","",COUNTIF(B$2:B192,C192))</f>
        <v/>
      </c>
      <c r="E192" s="1" t="str">
        <f>IF(A192="","",SUM($D$2:D192))</f>
        <v/>
      </c>
      <c r="F192" s="2" t="str">
        <f t="shared" si="27"/>
        <v/>
      </c>
      <c r="G192" s="2" t="str">
        <f t="shared" si="28"/>
        <v/>
      </c>
      <c r="H192" s="2" t="str">
        <f t="shared" si="22"/>
        <v/>
      </c>
      <c r="I192" s="1" t="str">
        <f t="shared" si="26"/>
        <v/>
      </c>
      <c r="J192" s="1" t="str">
        <f t="shared" si="29"/>
        <v/>
      </c>
      <c r="K192" s="2" t="str">
        <f t="shared" si="23"/>
        <v/>
      </c>
      <c r="L192" s="2" t="str">
        <f t="shared" si="24"/>
        <v/>
      </c>
      <c r="M192" s="2" t="str">
        <f t="shared" si="25"/>
        <v/>
      </c>
    </row>
    <row r="193" spans="1:13">
      <c r="A193" t="str">
        <f>IF(trend!A193&lt;&gt;"",calculation!A192+1,"")</f>
        <v/>
      </c>
      <c r="B193" s="1" t="str">
        <f>IF(A193="","",RANK(trend!B193,trend!B:B,1))</f>
        <v/>
      </c>
      <c r="C193" s="1" t="str">
        <f t="shared" si="21"/>
        <v/>
      </c>
      <c r="D193" s="1" t="str">
        <f>IF(A193="","",COUNTIF(B$2:B193,C193))</f>
        <v/>
      </c>
      <c r="E193" s="1" t="str">
        <f>IF(A193="","",SUM($D$2:D193))</f>
        <v/>
      </c>
      <c r="F193" s="2" t="str">
        <f t="shared" si="27"/>
        <v/>
      </c>
      <c r="G193" s="2" t="str">
        <f t="shared" si="28"/>
        <v/>
      </c>
      <c r="H193" s="2" t="str">
        <f t="shared" si="22"/>
        <v/>
      </c>
      <c r="I193" s="1" t="str">
        <f t="shared" si="26"/>
        <v/>
      </c>
      <c r="J193" s="1" t="str">
        <f t="shared" si="29"/>
        <v/>
      </c>
      <c r="K193" s="2" t="str">
        <f t="shared" si="23"/>
        <v/>
      </c>
      <c r="L193" s="2" t="str">
        <f t="shared" si="24"/>
        <v/>
      </c>
      <c r="M193" s="2" t="str">
        <f t="shared" si="25"/>
        <v/>
      </c>
    </row>
    <row r="194" spans="1:13">
      <c r="A194" t="str">
        <f>IF(trend!A194&lt;&gt;"",calculation!A193+1,"")</f>
        <v/>
      </c>
      <c r="B194" s="1" t="str">
        <f>IF(A194="","",RANK(trend!B194,trend!B:B,1))</f>
        <v/>
      </c>
      <c r="C194" s="1" t="str">
        <f t="shared" si="21"/>
        <v/>
      </c>
      <c r="D194" s="1" t="str">
        <f>IF(A194="","",COUNTIF(B$2:B194,C194))</f>
        <v/>
      </c>
      <c r="E194" s="1" t="str">
        <f>IF(A194="","",SUM($D$2:D194))</f>
        <v/>
      </c>
      <c r="F194" s="2" t="str">
        <f t="shared" si="27"/>
        <v/>
      </c>
      <c r="G194" s="2" t="str">
        <f t="shared" si="28"/>
        <v/>
      </c>
      <c r="H194" s="2" t="str">
        <f t="shared" si="22"/>
        <v/>
      </c>
      <c r="I194" s="1" t="str">
        <f t="shared" si="26"/>
        <v/>
      </c>
      <c r="J194" s="1" t="str">
        <f t="shared" si="29"/>
        <v/>
      </c>
      <c r="K194" s="2" t="str">
        <f t="shared" si="23"/>
        <v/>
      </c>
      <c r="L194" s="2" t="str">
        <f t="shared" si="24"/>
        <v/>
      </c>
      <c r="M194" s="2" t="str">
        <f t="shared" si="25"/>
        <v/>
      </c>
    </row>
    <row r="195" spans="1:13">
      <c r="A195" t="str">
        <f>IF(trend!A195&lt;&gt;"",calculation!A194+1,"")</f>
        <v/>
      </c>
      <c r="B195" s="1" t="str">
        <f>IF(A195="","",RANK(trend!B195,trend!B:B,1))</f>
        <v/>
      </c>
      <c r="C195" s="1" t="str">
        <f t="shared" ref="C195:C258" si="30">IF(A195="","","&lt;"&amp;B195)</f>
        <v/>
      </c>
      <c r="D195" s="1" t="str">
        <f>IF(A195="","",COUNTIF(B$2:B195,C195))</f>
        <v/>
      </c>
      <c r="E195" s="1" t="str">
        <f>IF(A195="","",SUM($D$2:D195))</f>
        <v/>
      </c>
      <c r="F195" s="2" t="str">
        <f t="shared" si="27"/>
        <v/>
      </c>
      <c r="G195" s="2" t="str">
        <f t="shared" si="28"/>
        <v/>
      </c>
      <c r="H195" s="2" t="str">
        <f t="shared" ref="H195:H258" si="31">IF(A195="","",(E195-F195)/SQRT(G195))</f>
        <v/>
      </c>
      <c r="I195" s="1" t="str">
        <f t="shared" si="26"/>
        <v/>
      </c>
      <c r="J195" s="1" t="str">
        <f t="shared" si="29"/>
        <v/>
      </c>
      <c r="K195" s="2" t="str">
        <f t="shared" ref="K195:K258" si="32">IF(A195="","",(n+1-A195)*(n-A195)/4)</f>
        <v/>
      </c>
      <c r="L195" s="2" t="str">
        <f t="shared" ref="L195:L258" si="33">IF(A195="","",(n-A195+1)*(n-A195)*(2*(n-A195+1)+5)/72)</f>
        <v/>
      </c>
      <c r="M195" s="2" t="str">
        <f t="shared" ref="M195:M258" si="34">IF(ISTEXT(L196),"",(K195-J195)/SQRT(L195))</f>
        <v/>
      </c>
    </row>
    <row r="196" spans="1:13">
      <c r="A196" t="str">
        <f>IF(trend!A196&lt;&gt;"",calculation!A195+1,"")</f>
        <v/>
      </c>
      <c r="B196" s="1" t="str">
        <f>IF(A196="","",RANK(trend!B196,trend!B:B,1))</f>
        <v/>
      </c>
      <c r="C196" s="1" t="str">
        <f t="shared" si="30"/>
        <v/>
      </c>
      <c r="D196" s="1" t="str">
        <f>IF(A196="","",COUNTIF(B$2:B196,C196))</f>
        <v/>
      </c>
      <c r="E196" s="1" t="str">
        <f>IF(A196="","",SUM($D$2:D196))</f>
        <v/>
      </c>
      <c r="F196" s="2" t="str">
        <f t="shared" si="27"/>
        <v/>
      </c>
      <c r="G196" s="2" t="str">
        <f t="shared" si="28"/>
        <v/>
      </c>
      <c r="H196" s="2" t="str">
        <f t="shared" si="31"/>
        <v/>
      </c>
      <c r="I196" s="1" t="str">
        <f t="shared" ref="I196:I259" si="35">IF(A196="","",COUNTIF(B196:B1148,C196))</f>
        <v/>
      </c>
      <c r="J196" s="1" t="str">
        <f t="shared" si="29"/>
        <v/>
      </c>
      <c r="K196" s="2" t="str">
        <f t="shared" si="32"/>
        <v/>
      </c>
      <c r="L196" s="2" t="str">
        <f t="shared" si="33"/>
        <v/>
      </c>
      <c r="M196" s="2" t="str">
        <f t="shared" si="34"/>
        <v/>
      </c>
    </row>
    <row r="197" spans="1:13">
      <c r="A197" t="str">
        <f>IF(trend!A197&lt;&gt;"",calculation!A196+1,"")</f>
        <v/>
      </c>
      <c r="B197" s="1" t="str">
        <f>IF(A197="","",RANK(trend!B197,trend!B:B,1))</f>
        <v/>
      </c>
      <c r="C197" s="1" t="str">
        <f t="shared" si="30"/>
        <v/>
      </c>
      <c r="D197" s="1" t="str">
        <f>IF(A197="","",COUNTIF(B$2:B197,C197))</f>
        <v/>
      </c>
      <c r="E197" s="1" t="str">
        <f>IF(A197="","",SUM($D$2:D197))</f>
        <v/>
      </c>
      <c r="F197" s="2" t="str">
        <f t="shared" si="27"/>
        <v/>
      </c>
      <c r="G197" s="2" t="str">
        <f t="shared" si="28"/>
        <v/>
      </c>
      <c r="H197" s="2" t="str">
        <f t="shared" si="31"/>
        <v/>
      </c>
      <c r="I197" s="1" t="str">
        <f t="shared" si="35"/>
        <v/>
      </c>
      <c r="J197" s="1" t="str">
        <f t="shared" si="29"/>
        <v/>
      </c>
      <c r="K197" s="2" t="str">
        <f t="shared" si="32"/>
        <v/>
      </c>
      <c r="L197" s="2" t="str">
        <f t="shared" si="33"/>
        <v/>
      </c>
      <c r="M197" s="2" t="str">
        <f t="shared" si="34"/>
        <v/>
      </c>
    </row>
    <row r="198" spans="1:13">
      <c r="A198" t="str">
        <f>IF(trend!A198&lt;&gt;"",calculation!A197+1,"")</f>
        <v/>
      </c>
      <c r="B198" s="1" t="str">
        <f>IF(A198="","",RANK(trend!B198,trend!B:B,1))</f>
        <v/>
      </c>
      <c r="C198" s="1" t="str">
        <f t="shared" si="30"/>
        <v/>
      </c>
      <c r="D198" s="1" t="str">
        <f>IF(A198="","",COUNTIF(B$2:B198,C198))</f>
        <v/>
      </c>
      <c r="E198" s="1" t="str">
        <f>IF(A198="","",SUM($D$2:D198))</f>
        <v/>
      </c>
      <c r="F198" s="2" t="str">
        <f t="shared" si="27"/>
        <v/>
      </c>
      <c r="G198" s="2" t="str">
        <f t="shared" si="28"/>
        <v/>
      </c>
      <c r="H198" s="2" t="str">
        <f t="shared" si="31"/>
        <v/>
      </c>
      <c r="I198" s="1" t="str">
        <f t="shared" si="35"/>
        <v/>
      </c>
      <c r="J198" s="1" t="str">
        <f t="shared" si="29"/>
        <v/>
      </c>
      <c r="K198" s="2" t="str">
        <f t="shared" si="32"/>
        <v/>
      </c>
      <c r="L198" s="2" t="str">
        <f t="shared" si="33"/>
        <v/>
      </c>
      <c r="M198" s="2" t="str">
        <f t="shared" si="34"/>
        <v/>
      </c>
    </row>
    <row r="199" spans="1:13">
      <c r="A199" t="str">
        <f>IF(trend!A199&lt;&gt;"",calculation!A198+1,"")</f>
        <v/>
      </c>
      <c r="B199" s="1" t="str">
        <f>IF(A199="","",RANK(trend!B199,trend!B:B,1))</f>
        <v/>
      </c>
      <c r="C199" s="1" t="str">
        <f t="shared" si="30"/>
        <v/>
      </c>
      <c r="D199" s="1" t="str">
        <f>IF(A199="","",COUNTIF(B$2:B199,C199))</f>
        <v/>
      </c>
      <c r="E199" s="1" t="str">
        <f>IF(A199="","",SUM($D$2:D199))</f>
        <v/>
      </c>
      <c r="F199" s="2" t="str">
        <f t="shared" si="27"/>
        <v/>
      </c>
      <c r="G199" s="2" t="str">
        <f t="shared" si="28"/>
        <v/>
      </c>
      <c r="H199" s="2" t="str">
        <f t="shared" si="31"/>
        <v/>
      </c>
      <c r="I199" s="1" t="str">
        <f t="shared" si="35"/>
        <v/>
      </c>
      <c r="J199" s="1" t="str">
        <f t="shared" si="29"/>
        <v/>
      </c>
      <c r="K199" s="2" t="str">
        <f t="shared" si="32"/>
        <v/>
      </c>
      <c r="L199" s="2" t="str">
        <f t="shared" si="33"/>
        <v/>
      </c>
      <c r="M199" s="2" t="str">
        <f t="shared" si="34"/>
        <v/>
      </c>
    </row>
    <row r="200" spans="1:13">
      <c r="A200" t="str">
        <f>IF(trend!A200&lt;&gt;"",calculation!A199+1,"")</f>
        <v/>
      </c>
      <c r="B200" s="1" t="str">
        <f>IF(A200="","",RANK(trend!B200,trend!B:B,1))</f>
        <v/>
      </c>
      <c r="C200" s="1" t="str">
        <f t="shared" si="30"/>
        <v/>
      </c>
      <c r="D200" s="1" t="str">
        <f>IF(A200="","",COUNTIF(B$2:B200,C200))</f>
        <v/>
      </c>
      <c r="E200" s="1" t="str">
        <f>IF(A200="","",SUM($D$2:D200))</f>
        <v/>
      </c>
      <c r="F200" s="2" t="str">
        <f t="shared" si="27"/>
        <v/>
      </c>
      <c r="G200" s="2" t="str">
        <f t="shared" si="28"/>
        <v/>
      </c>
      <c r="H200" s="2" t="str">
        <f t="shared" si="31"/>
        <v/>
      </c>
      <c r="I200" s="1" t="str">
        <f t="shared" si="35"/>
        <v/>
      </c>
      <c r="J200" s="1" t="str">
        <f t="shared" si="29"/>
        <v/>
      </c>
      <c r="K200" s="2" t="str">
        <f t="shared" si="32"/>
        <v/>
      </c>
      <c r="L200" s="2" t="str">
        <f t="shared" si="33"/>
        <v/>
      </c>
      <c r="M200" s="2" t="str">
        <f t="shared" si="34"/>
        <v/>
      </c>
    </row>
    <row r="201" spans="1:13">
      <c r="A201" t="str">
        <f>IF(trend!A201&lt;&gt;"",calculation!A200+1,"")</f>
        <v/>
      </c>
      <c r="B201" s="1" t="str">
        <f>IF(A201="","",RANK(trend!B201,trend!B:B,1))</f>
        <v/>
      </c>
      <c r="C201" s="1" t="str">
        <f t="shared" si="30"/>
        <v/>
      </c>
      <c r="D201" s="1" t="str">
        <f>IF(A201="","",COUNTIF(B$2:B201,C201))</f>
        <v/>
      </c>
      <c r="E201" s="1" t="str">
        <f>IF(A201="","",SUM($D$2:D201))</f>
        <v/>
      </c>
      <c r="F201" s="2" t="str">
        <f t="shared" si="27"/>
        <v/>
      </c>
      <c r="G201" s="2" t="str">
        <f t="shared" si="28"/>
        <v/>
      </c>
      <c r="H201" s="2" t="str">
        <f t="shared" si="31"/>
        <v/>
      </c>
      <c r="I201" s="1" t="str">
        <f t="shared" si="35"/>
        <v/>
      </c>
      <c r="J201" s="1" t="str">
        <f t="shared" si="29"/>
        <v/>
      </c>
      <c r="K201" s="2" t="str">
        <f t="shared" si="32"/>
        <v/>
      </c>
      <c r="L201" s="2" t="str">
        <f t="shared" si="33"/>
        <v/>
      </c>
      <c r="M201" s="2" t="str">
        <f t="shared" si="34"/>
        <v/>
      </c>
    </row>
    <row r="202" spans="1:13">
      <c r="A202" t="str">
        <f>IF(trend!A202&lt;&gt;"",calculation!A201+1,"")</f>
        <v/>
      </c>
      <c r="B202" s="1" t="str">
        <f>IF(A202="","",RANK(trend!B202,trend!B:B,1))</f>
        <v/>
      </c>
      <c r="C202" s="1" t="str">
        <f t="shared" si="30"/>
        <v/>
      </c>
      <c r="D202" s="1" t="str">
        <f>IF(A202="","",COUNTIF(B$2:B202,C202))</f>
        <v/>
      </c>
      <c r="E202" s="1" t="str">
        <f>IF(A202="","",SUM($D$2:D202))</f>
        <v/>
      </c>
      <c r="F202" s="2" t="str">
        <f t="shared" si="27"/>
        <v/>
      </c>
      <c r="G202" s="2" t="str">
        <f t="shared" si="28"/>
        <v/>
      </c>
      <c r="H202" s="2" t="str">
        <f t="shared" si="31"/>
        <v/>
      </c>
      <c r="I202" s="1" t="str">
        <f t="shared" si="35"/>
        <v/>
      </c>
      <c r="J202" s="1" t="str">
        <f t="shared" si="29"/>
        <v/>
      </c>
      <c r="K202" s="2" t="str">
        <f t="shared" si="32"/>
        <v/>
      </c>
      <c r="L202" s="2" t="str">
        <f t="shared" si="33"/>
        <v/>
      </c>
      <c r="M202" s="2" t="str">
        <f t="shared" si="34"/>
        <v/>
      </c>
    </row>
    <row r="203" spans="1:13">
      <c r="A203" t="str">
        <f>IF(trend!A203&lt;&gt;"",calculation!A202+1,"")</f>
        <v/>
      </c>
      <c r="B203" s="1" t="str">
        <f>IF(A203="","",RANK(trend!B203,trend!B:B,1))</f>
        <v/>
      </c>
      <c r="C203" s="1" t="str">
        <f t="shared" si="30"/>
        <v/>
      </c>
      <c r="D203" s="1" t="str">
        <f>IF(A203="","",COUNTIF(B$2:B203,C203))</f>
        <v/>
      </c>
      <c r="E203" s="1" t="str">
        <f>IF(A203="","",SUM($D$2:D203))</f>
        <v/>
      </c>
      <c r="F203" s="2" t="str">
        <f t="shared" si="27"/>
        <v/>
      </c>
      <c r="G203" s="2" t="str">
        <f t="shared" si="28"/>
        <v/>
      </c>
      <c r="H203" s="2" t="str">
        <f t="shared" si="31"/>
        <v/>
      </c>
      <c r="I203" s="1" t="str">
        <f t="shared" si="35"/>
        <v/>
      </c>
      <c r="J203" s="1" t="str">
        <f t="shared" si="29"/>
        <v/>
      </c>
      <c r="K203" s="2" t="str">
        <f t="shared" si="32"/>
        <v/>
      </c>
      <c r="L203" s="2" t="str">
        <f t="shared" si="33"/>
        <v/>
      </c>
      <c r="M203" s="2" t="str">
        <f t="shared" si="34"/>
        <v/>
      </c>
    </row>
    <row r="204" spans="1:13">
      <c r="A204" t="str">
        <f>IF(trend!A204&lt;&gt;"",calculation!A203+1,"")</f>
        <v/>
      </c>
      <c r="B204" s="1" t="str">
        <f>IF(A204="","",RANK(trend!B204,trend!B:B,1))</f>
        <v/>
      </c>
      <c r="C204" s="1" t="str">
        <f t="shared" si="30"/>
        <v/>
      </c>
      <c r="D204" s="1" t="str">
        <f>IF(A204="","",COUNTIF(B$2:B204,C204))</f>
        <v/>
      </c>
      <c r="E204" s="1" t="str">
        <f>IF(A204="","",SUM($D$2:D204))</f>
        <v/>
      </c>
      <c r="F204" s="2" t="str">
        <f t="shared" si="27"/>
        <v/>
      </c>
      <c r="G204" s="2" t="str">
        <f t="shared" si="28"/>
        <v/>
      </c>
      <c r="H204" s="2" t="str">
        <f t="shared" si="31"/>
        <v/>
      </c>
      <c r="I204" s="1" t="str">
        <f t="shared" si="35"/>
        <v/>
      </c>
      <c r="J204" s="1" t="str">
        <f t="shared" si="29"/>
        <v/>
      </c>
      <c r="K204" s="2" t="str">
        <f t="shared" si="32"/>
        <v/>
      </c>
      <c r="L204" s="2" t="str">
        <f t="shared" si="33"/>
        <v/>
      </c>
      <c r="M204" s="2" t="str">
        <f t="shared" si="34"/>
        <v/>
      </c>
    </row>
    <row r="205" spans="1:13">
      <c r="A205" t="str">
        <f>IF(trend!A205&lt;&gt;"",calculation!A204+1,"")</f>
        <v/>
      </c>
      <c r="B205" s="1" t="str">
        <f>IF(A205="","",RANK(trend!B205,trend!B:B,1))</f>
        <v/>
      </c>
      <c r="C205" s="1" t="str">
        <f t="shared" si="30"/>
        <v/>
      </c>
      <c r="D205" s="1" t="str">
        <f>IF(A205="","",COUNTIF(B$2:B205,C205))</f>
        <v/>
      </c>
      <c r="E205" s="1" t="str">
        <f>IF(A205="","",SUM($D$2:D205))</f>
        <v/>
      </c>
      <c r="F205" s="2" t="str">
        <f t="shared" si="27"/>
        <v/>
      </c>
      <c r="G205" s="2" t="str">
        <f t="shared" si="28"/>
        <v/>
      </c>
      <c r="H205" s="2" t="str">
        <f t="shared" si="31"/>
        <v/>
      </c>
      <c r="I205" s="1" t="str">
        <f t="shared" si="35"/>
        <v/>
      </c>
      <c r="J205" s="1" t="str">
        <f t="shared" si="29"/>
        <v/>
      </c>
      <c r="K205" s="2" t="str">
        <f t="shared" si="32"/>
        <v/>
      </c>
      <c r="L205" s="2" t="str">
        <f t="shared" si="33"/>
        <v/>
      </c>
      <c r="M205" s="2" t="str">
        <f t="shared" si="34"/>
        <v/>
      </c>
    </row>
    <row r="206" spans="1:13">
      <c r="A206" t="str">
        <f>IF(trend!A206&lt;&gt;"",calculation!A205+1,"")</f>
        <v/>
      </c>
      <c r="B206" s="1" t="str">
        <f>IF(A206="","",RANK(trend!B206,trend!B:B,1))</f>
        <v/>
      </c>
      <c r="C206" s="1" t="str">
        <f t="shared" si="30"/>
        <v/>
      </c>
      <c r="D206" s="1" t="str">
        <f>IF(A206="","",COUNTIF(B$2:B206,C206))</f>
        <v/>
      </c>
      <c r="E206" s="1" t="str">
        <f>IF(A206="","",SUM($D$2:D206))</f>
        <v/>
      </c>
      <c r="F206" s="2" t="str">
        <f t="shared" si="27"/>
        <v/>
      </c>
      <c r="G206" s="2" t="str">
        <f t="shared" si="28"/>
        <v/>
      </c>
      <c r="H206" s="2" t="str">
        <f t="shared" si="31"/>
        <v/>
      </c>
      <c r="I206" s="1" t="str">
        <f t="shared" si="35"/>
        <v/>
      </c>
      <c r="J206" s="1" t="str">
        <f t="shared" si="29"/>
        <v/>
      </c>
      <c r="K206" s="2" t="str">
        <f t="shared" si="32"/>
        <v/>
      </c>
      <c r="L206" s="2" t="str">
        <f t="shared" si="33"/>
        <v/>
      </c>
      <c r="M206" s="2" t="str">
        <f t="shared" si="34"/>
        <v/>
      </c>
    </row>
    <row r="207" spans="1:13">
      <c r="A207" t="str">
        <f>IF(trend!A207&lt;&gt;"",calculation!A206+1,"")</f>
        <v/>
      </c>
      <c r="B207" s="1" t="str">
        <f>IF(A207="","",RANK(trend!B207,trend!B:B,1))</f>
        <v/>
      </c>
      <c r="C207" s="1" t="str">
        <f t="shared" si="30"/>
        <v/>
      </c>
      <c r="D207" s="1" t="str">
        <f>IF(A207="","",COUNTIF(B$2:B207,C207))</f>
        <v/>
      </c>
      <c r="E207" s="1" t="str">
        <f>IF(A207="","",SUM($D$2:D207))</f>
        <v/>
      </c>
      <c r="F207" s="2" t="str">
        <f t="shared" si="27"/>
        <v/>
      </c>
      <c r="G207" s="2" t="str">
        <f t="shared" si="28"/>
        <v/>
      </c>
      <c r="H207" s="2" t="str">
        <f t="shared" si="31"/>
        <v/>
      </c>
      <c r="I207" s="1" t="str">
        <f t="shared" si="35"/>
        <v/>
      </c>
      <c r="J207" s="1" t="str">
        <f t="shared" si="29"/>
        <v/>
      </c>
      <c r="K207" s="2" t="str">
        <f t="shared" si="32"/>
        <v/>
      </c>
      <c r="L207" s="2" t="str">
        <f t="shared" si="33"/>
        <v/>
      </c>
      <c r="M207" s="2" t="str">
        <f t="shared" si="34"/>
        <v/>
      </c>
    </row>
    <row r="208" spans="1:13">
      <c r="A208" t="str">
        <f>IF(trend!A208&lt;&gt;"",calculation!A207+1,"")</f>
        <v/>
      </c>
      <c r="B208" s="1" t="str">
        <f>IF(A208="","",RANK(trend!B208,trend!B:B,1))</f>
        <v/>
      </c>
      <c r="C208" s="1" t="str">
        <f t="shared" si="30"/>
        <v/>
      </c>
      <c r="D208" s="1" t="str">
        <f>IF(A208="","",COUNTIF(B$2:B208,C208))</f>
        <v/>
      </c>
      <c r="E208" s="1" t="str">
        <f>IF(A208="","",SUM($D$2:D208))</f>
        <v/>
      </c>
      <c r="F208" s="2" t="str">
        <f t="shared" si="27"/>
        <v/>
      </c>
      <c r="G208" s="2" t="str">
        <f t="shared" si="28"/>
        <v/>
      </c>
      <c r="H208" s="2" t="str">
        <f t="shared" si="31"/>
        <v/>
      </c>
      <c r="I208" s="1" t="str">
        <f t="shared" si="35"/>
        <v/>
      </c>
      <c r="J208" s="1" t="str">
        <f t="shared" si="29"/>
        <v/>
      </c>
      <c r="K208" s="2" t="str">
        <f t="shared" si="32"/>
        <v/>
      </c>
      <c r="L208" s="2" t="str">
        <f t="shared" si="33"/>
        <v/>
      </c>
      <c r="M208" s="2" t="str">
        <f t="shared" si="34"/>
        <v/>
      </c>
    </row>
    <row r="209" spans="1:13">
      <c r="A209" t="str">
        <f>IF(trend!A209&lt;&gt;"",calculation!A208+1,"")</f>
        <v/>
      </c>
      <c r="B209" s="1" t="str">
        <f>IF(A209="","",RANK(trend!B209,trend!B:B,1))</f>
        <v/>
      </c>
      <c r="C209" s="1" t="str">
        <f t="shared" si="30"/>
        <v/>
      </c>
      <c r="D209" s="1" t="str">
        <f>IF(A209="","",COUNTIF(B$2:B209,C209))</f>
        <v/>
      </c>
      <c r="E209" s="1" t="str">
        <f>IF(A209="","",SUM($D$2:D209))</f>
        <v/>
      </c>
      <c r="F209" s="2" t="str">
        <f t="shared" si="27"/>
        <v/>
      </c>
      <c r="G209" s="2" t="str">
        <f t="shared" si="28"/>
        <v/>
      </c>
      <c r="H209" s="2" t="str">
        <f t="shared" si="31"/>
        <v/>
      </c>
      <c r="I209" s="1" t="str">
        <f t="shared" si="35"/>
        <v/>
      </c>
      <c r="J209" s="1" t="str">
        <f t="shared" si="29"/>
        <v/>
      </c>
      <c r="K209" s="2" t="str">
        <f t="shared" si="32"/>
        <v/>
      </c>
      <c r="L209" s="2" t="str">
        <f t="shared" si="33"/>
        <v/>
      </c>
      <c r="M209" s="2" t="str">
        <f t="shared" si="34"/>
        <v/>
      </c>
    </row>
    <row r="210" spans="1:13">
      <c r="A210" t="str">
        <f>IF(trend!A210&lt;&gt;"",calculation!A209+1,"")</f>
        <v/>
      </c>
      <c r="B210" s="1" t="str">
        <f>IF(A210="","",RANK(trend!B210,trend!B:B,1))</f>
        <v/>
      </c>
      <c r="C210" s="1" t="str">
        <f t="shared" si="30"/>
        <v/>
      </c>
      <c r="D210" s="1" t="str">
        <f>IF(A210="","",COUNTIF(B$2:B210,C210))</f>
        <v/>
      </c>
      <c r="E210" s="1" t="str">
        <f>IF(A210="","",SUM($D$2:D210))</f>
        <v/>
      </c>
      <c r="F210" s="2" t="str">
        <f t="shared" si="27"/>
        <v/>
      </c>
      <c r="G210" s="2" t="str">
        <f t="shared" si="28"/>
        <v/>
      </c>
      <c r="H210" s="2" t="str">
        <f t="shared" si="31"/>
        <v/>
      </c>
      <c r="I210" s="1" t="str">
        <f t="shared" si="35"/>
        <v/>
      </c>
      <c r="J210" s="1" t="str">
        <f t="shared" si="29"/>
        <v/>
      </c>
      <c r="K210" s="2" t="str">
        <f t="shared" si="32"/>
        <v/>
      </c>
      <c r="L210" s="2" t="str">
        <f t="shared" si="33"/>
        <v/>
      </c>
      <c r="M210" s="2" t="str">
        <f t="shared" si="34"/>
        <v/>
      </c>
    </row>
    <row r="211" spans="1:13">
      <c r="A211" t="str">
        <f>IF(trend!A211&lt;&gt;"",calculation!A210+1,"")</f>
        <v/>
      </c>
      <c r="B211" s="1" t="str">
        <f>IF(A211="","",RANK(trend!B211,trend!B:B,1))</f>
        <v/>
      </c>
      <c r="C211" s="1" t="str">
        <f t="shared" si="30"/>
        <v/>
      </c>
      <c r="D211" s="1" t="str">
        <f>IF(A211="","",COUNTIF(B$2:B211,C211))</f>
        <v/>
      </c>
      <c r="E211" s="1" t="str">
        <f>IF(A211="","",SUM($D$2:D211))</f>
        <v/>
      </c>
      <c r="F211" s="2" t="str">
        <f t="shared" si="27"/>
        <v/>
      </c>
      <c r="G211" s="2" t="str">
        <f t="shared" si="28"/>
        <v/>
      </c>
      <c r="H211" s="2" t="str">
        <f t="shared" si="31"/>
        <v/>
      </c>
      <c r="I211" s="1" t="str">
        <f t="shared" si="35"/>
        <v/>
      </c>
      <c r="J211" s="1" t="str">
        <f t="shared" si="29"/>
        <v/>
      </c>
      <c r="K211" s="2" t="str">
        <f t="shared" si="32"/>
        <v/>
      </c>
      <c r="L211" s="2" t="str">
        <f t="shared" si="33"/>
        <v/>
      </c>
      <c r="M211" s="2" t="str">
        <f t="shared" si="34"/>
        <v/>
      </c>
    </row>
    <row r="212" spans="1:13">
      <c r="A212" t="str">
        <f>IF(trend!A212&lt;&gt;"",calculation!A211+1,"")</f>
        <v/>
      </c>
      <c r="B212" s="1" t="str">
        <f>IF(A212="","",RANK(trend!B212,trend!B:B,1))</f>
        <v/>
      </c>
      <c r="C212" s="1" t="str">
        <f t="shared" si="30"/>
        <v/>
      </c>
      <c r="D212" s="1" t="str">
        <f>IF(A212="","",COUNTIF(B$2:B212,C212))</f>
        <v/>
      </c>
      <c r="E212" s="1" t="str">
        <f>IF(A212="","",SUM($D$2:D212))</f>
        <v/>
      </c>
      <c r="F212" s="2" t="str">
        <f t="shared" si="27"/>
        <v/>
      </c>
      <c r="G212" s="2" t="str">
        <f t="shared" si="28"/>
        <v/>
      </c>
      <c r="H212" s="2" t="str">
        <f t="shared" si="31"/>
        <v/>
      </c>
      <c r="I212" s="1" t="str">
        <f t="shared" si="35"/>
        <v/>
      </c>
      <c r="J212" s="1" t="str">
        <f t="shared" si="29"/>
        <v/>
      </c>
      <c r="K212" s="2" t="str">
        <f t="shared" si="32"/>
        <v/>
      </c>
      <c r="L212" s="2" t="str">
        <f t="shared" si="33"/>
        <v/>
      </c>
      <c r="M212" s="2" t="str">
        <f t="shared" si="34"/>
        <v/>
      </c>
    </row>
    <row r="213" spans="1:13">
      <c r="A213" t="str">
        <f>IF(trend!A213&lt;&gt;"",calculation!A212+1,"")</f>
        <v/>
      </c>
      <c r="B213" s="1" t="str">
        <f>IF(A213="","",RANK(trend!B213,trend!B:B,1))</f>
        <v/>
      </c>
      <c r="C213" s="1" t="str">
        <f t="shared" si="30"/>
        <v/>
      </c>
      <c r="D213" s="1" t="str">
        <f>IF(A213="","",COUNTIF(B$2:B213,C213))</f>
        <v/>
      </c>
      <c r="E213" s="1" t="str">
        <f>IF(A213="","",SUM($D$2:D213))</f>
        <v/>
      </c>
      <c r="F213" s="2" t="str">
        <f t="shared" si="27"/>
        <v/>
      </c>
      <c r="G213" s="2" t="str">
        <f t="shared" si="28"/>
        <v/>
      </c>
      <c r="H213" s="2" t="str">
        <f t="shared" si="31"/>
        <v/>
      </c>
      <c r="I213" s="1" t="str">
        <f t="shared" si="35"/>
        <v/>
      </c>
      <c r="J213" s="1" t="str">
        <f t="shared" si="29"/>
        <v/>
      </c>
      <c r="K213" s="2" t="str">
        <f t="shared" si="32"/>
        <v/>
      </c>
      <c r="L213" s="2" t="str">
        <f t="shared" si="33"/>
        <v/>
      </c>
      <c r="M213" s="2" t="str">
        <f t="shared" si="34"/>
        <v/>
      </c>
    </row>
    <row r="214" spans="1:13">
      <c r="A214" t="str">
        <f>IF(trend!A214&lt;&gt;"",calculation!A213+1,"")</f>
        <v/>
      </c>
      <c r="B214" s="1" t="str">
        <f>IF(A214="","",RANK(trend!B214,trend!B:B,1))</f>
        <v/>
      </c>
      <c r="C214" s="1" t="str">
        <f t="shared" si="30"/>
        <v/>
      </c>
      <c r="D214" s="1" t="str">
        <f>IF(A214="","",COUNTIF(B$2:B214,C214))</f>
        <v/>
      </c>
      <c r="E214" s="1" t="str">
        <f>IF(A214="","",SUM($D$2:D214))</f>
        <v/>
      </c>
      <c r="F214" s="2" t="str">
        <f t="shared" si="27"/>
        <v/>
      </c>
      <c r="G214" s="2" t="str">
        <f t="shared" si="28"/>
        <v/>
      </c>
      <c r="H214" s="2" t="str">
        <f t="shared" si="31"/>
        <v/>
      </c>
      <c r="I214" s="1" t="str">
        <f t="shared" si="35"/>
        <v/>
      </c>
      <c r="J214" s="1" t="str">
        <f t="shared" si="29"/>
        <v/>
      </c>
      <c r="K214" s="2" t="str">
        <f t="shared" si="32"/>
        <v/>
      </c>
      <c r="L214" s="2" t="str">
        <f t="shared" si="33"/>
        <v/>
      </c>
      <c r="M214" s="2" t="str">
        <f t="shared" si="34"/>
        <v/>
      </c>
    </row>
    <row r="215" spans="1:13">
      <c r="A215" t="str">
        <f>IF(trend!A215&lt;&gt;"",calculation!A214+1,"")</f>
        <v/>
      </c>
      <c r="B215" s="1" t="str">
        <f>IF(A215="","",RANK(trend!B215,trend!B:B,1))</f>
        <v/>
      </c>
      <c r="C215" s="1" t="str">
        <f t="shared" si="30"/>
        <v/>
      </c>
      <c r="D215" s="1" t="str">
        <f>IF(A215="","",COUNTIF(B$2:B215,C215))</f>
        <v/>
      </c>
      <c r="E215" s="1" t="str">
        <f>IF(A215="","",SUM($D$2:D215))</f>
        <v/>
      </c>
      <c r="F215" s="2" t="str">
        <f t="shared" si="27"/>
        <v/>
      </c>
      <c r="G215" s="2" t="str">
        <f t="shared" si="28"/>
        <v/>
      </c>
      <c r="H215" s="2" t="str">
        <f t="shared" si="31"/>
        <v/>
      </c>
      <c r="I215" s="1" t="str">
        <f t="shared" si="35"/>
        <v/>
      </c>
      <c r="J215" s="1" t="str">
        <f t="shared" si="29"/>
        <v/>
      </c>
      <c r="K215" s="2" t="str">
        <f t="shared" si="32"/>
        <v/>
      </c>
      <c r="L215" s="2" t="str">
        <f t="shared" si="33"/>
        <v/>
      </c>
      <c r="M215" s="2" t="str">
        <f t="shared" si="34"/>
        <v/>
      </c>
    </row>
    <row r="216" spans="1:13">
      <c r="A216" t="str">
        <f>IF(trend!A216&lt;&gt;"",calculation!A215+1,"")</f>
        <v/>
      </c>
      <c r="B216" s="1" t="str">
        <f>IF(A216="","",RANK(trend!B216,trend!B:B,1))</f>
        <v/>
      </c>
      <c r="C216" s="1" t="str">
        <f t="shared" si="30"/>
        <v/>
      </c>
      <c r="D216" s="1" t="str">
        <f>IF(A216="","",COUNTIF(B$2:B216,C216))</f>
        <v/>
      </c>
      <c r="E216" s="1" t="str">
        <f>IF(A216="","",SUM($D$2:D216))</f>
        <v/>
      </c>
      <c r="F216" s="2" t="str">
        <f t="shared" si="27"/>
        <v/>
      </c>
      <c r="G216" s="2" t="str">
        <f t="shared" si="28"/>
        <v/>
      </c>
      <c r="H216" s="2" t="str">
        <f t="shared" si="31"/>
        <v/>
      </c>
      <c r="I216" s="1" t="str">
        <f t="shared" si="35"/>
        <v/>
      </c>
      <c r="J216" s="1" t="str">
        <f t="shared" si="29"/>
        <v/>
      </c>
      <c r="K216" s="2" t="str">
        <f t="shared" si="32"/>
        <v/>
      </c>
      <c r="L216" s="2" t="str">
        <f t="shared" si="33"/>
        <v/>
      </c>
      <c r="M216" s="2" t="str">
        <f t="shared" si="34"/>
        <v/>
      </c>
    </row>
    <row r="217" spans="1:13">
      <c r="A217" t="str">
        <f>IF(trend!A217&lt;&gt;"",calculation!A216+1,"")</f>
        <v/>
      </c>
      <c r="B217" s="1" t="str">
        <f>IF(A217="","",RANK(trend!B217,trend!B:B,1))</f>
        <v/>
      </c>
      <c r="C217" s="1" t="str">
        <f t="shared" si="30"/>
        <v/>
      </c>
      <c r="D217" s="1" t="str">
        <f>IF(A217="","",COUNTIF(B$2:B217,C217))</f>
        <v/>
      </c>
      <c r="E217" s="1" t="str">
        <f>IF(A217="","",SUM($D$2:D217))</f>
        <v/>
      </c>
      <c r="F217" s="2" t="str">
        <f t="shared" si="27"/>
        <v/>
      </c>
      <c r="G217" s="2" t="str">
        <f t="shared" si="28"/>
        <v/>
      </c>
      <c r="H217" s="2" t="str">
        <f t="shared" si="31"/>
        <v/>
      </c>
      <c r="I217" s="1" t="str">
        <f t="shared" si="35"/>
        <v/>
      </c>
      <c r="J217" s="1" t="str">
        <f t="shared" si="29"/>
        <v/>
      </c>
      <c r="K217" s="2" t="str">
        <f t="shared" si="32"/>
        <v/>
      </c>
      <c r="L217" s="2" t="str">
        <f t="shared" si="33"/>
        <v/>
      </c>
      <c r="M217" s="2" t="str">
        <f t="shared" si="34"/>
        <v/>
      </c>
    </row>
    <row r="218" spans="1:13">
      <c r="A218" t="str">
        <f>IF(trend!A218&lt;&gt;"",calculation!A217+1,"")</f>
        <v/>
      </c>
      <c r="B218" s="1" t="str">
        <f>IF(A218="","",RANK(trend!B218,trend!B:B,1))</f>
        <v/>
      </c>
      <c r="C218" s="1" t="str">
        <f t="shared" si="30"/>
        <v/>
      </c>
      <c r="D218" s="1" t="str">
        <f>IF(A218="","",COUNTIF(B$2:B218,C218))</f>
        <v/>
      </c>
      <c r="E218" s="1" t="str">
        <f>IF(A218="","",SUM($D$2:D218))</f>
        <v/>
      </c>
      <c r="F218" s="2" t="str">
        <f t="shared" si="27"/>
        <v/>
      </c>
      <c r="G218" s="2" t="str">
        <f t="shared" si="28"/>
        <v/>
      </c>
      <c r="H218" s="2" t="str">
        <f t="shared" si="31"/>
        <v/>
      </c>
      <c r="I218" s="1" t="str">
        <f t="shared" si="35"/>
        <v/>
      </c>
      <c r="J218" s="1" t="str">
        <f t="shared" si="29"/>
        <v/>
      </c>
      <c r="K218" s="2" t="str">
        <f t="shared" si="32"/>
        <v/>
      </c>
      <c r="L218" s="2" t="str">
        <f t="shared" si="33"/>
        <v/>
      </c>
      <c r="M218" s="2" t="str">
        <f t="shared" si="34"/>
        <v/>
      </c>
    </row>
    <row r="219" spans="1:13">
      <c r="A219" t="str">
        <f>IF(trend!A219&lt;&gt;"",calculation!A218+1,"")</f>
        <v/>
      </c>
      <c r="B219" s="1" t="str">
        <f>IF(A219="","",RANK(trend!B219,trend!B:B,1))</f>
        <v/>
      </c>
      <c r="C219" s="1" t="str">
        <f t="shared" si="30"/>
        <v/>
      </c>
      <c r="D219" s="1" t="str">
        <f>IF(A219="","",COUNTIF(B$2:B219,C219))</f>
        <v/>
      </c>
      <c r="E219" s="1" t="str">
        <f>IF(A219="","",SUM($D$2:D219))</f>
        <v/>
      </c>
      <c r="F219" s="2" t="str">
        <f t="shared" si="27"/>
        <v/>
      </c>
      <c r="G219" s="2" t="str">
        <f t="shared" si="28"/>
        <v/>
      </c>
      <c r="H219" s="2" t="str">
        <f t="shared" si="31"/>
        <v/>
      </c>
      <c r="I219" s="1" t="str">
        <f t="shared" si="35"/>
        <v/>
      </c>
      <c r="J219" s="1" t="str">
        <f t="shared" si="29"/>
        <v/>
      </c>
      <c r="K219" s="2" t="str">
        <f t="shared" si="32"/>
        <v/>
      </c>
      <c r="L219" s="2" t="str">
        <f t="shared" si="33"/>
        <v/>
      </c>
      <c r="M219" s="2" t="str">
        <f t="shared" si="34"/>
        <v/>
      </c>
    </row>
    <row r="220" spans="1:13">
      <c r="A220" t="str">
        <f>IF(trend!A220&lt;&gt;"",calculation!A219+1,"")</f>
        <v/>
      </c>
      <c r="B220" s="1" t="str">
        <f>IF(A220="","",RANK(trend!B220,trend!B:B,1))</f>
        <v/>
      </c>
      <c r="C220" s="1" t="str">
        <f t="shared" si="30"/>
        <v/>
      </c>
      <c r="D220" s="1" t="str">
        <f>IF(A220="","",COUNTIF(B$2:B220,C220))</f>
        <v/>
      </c>
      <c r="E220" s="1" t="str">
        <f>IF(A220="","",SUM($D$2:D220))</f>
        <v/>
      </c>
      <c r="F220" s="2" t="str">
        <f t="shared" si="27"/>
        <v/>
      </c>
      <c r="G220" s="2" t="str">
        <f t="shared" si="28"/>
        <v/>
      </c>
      <c r="H220" s="2" t="str">
        <f t="shared" si="31"/>
        <v/>
      </c>
      <c r="I220" s="1" t="str">
        <f t="shared" si="35"/>
        <v/>
      </c>
      <c r="J220" s="1" t="str">
        <f t="shared" si="29"/>
        <v/>
      </c>
      <c r="K220" s="2" t="str">
        <f t="shared" si="32"/>
        <v/>
      </c>
      <c r="L220" s="2" t="str">
        <f t="shared" si="33"/>
        <v/>
      </c>
      <c r="M220" s="2" t="str">
        <f t="shared" si="34"/>
        <v/>
      </c>
    </row>
    <row r="221" spans="1:13">
      <c r="A221" t="str">
        <f>IF(trend!A221&lt;&gt;"",calculation!A220+1,"")</f>
        <v/>
      </c>
      <c r="B221" s="1" t="str">
        <f>IF(A221="","",RANK(trend!B221,trend!B:B,1))</f>
        <v/>
      </c>
      <c r="C221" s="1" t="str">
        <f t="shared" si="30"/>
        <v/>
      </c>
      <c r="D221" s="1" t="str">
        <f>IF(A221="","",COUNTIF(B$2:B221,C221))</f>
        <v/>
      </c>
      <c r="E221" s="1" t="str">
        <f>IF(A221="","",SUM($D$2:D221))</f>
        <v/>
      </c>
      <c r="F221" s="2" t="str">
        <f t="shared" si="27"/>
        <v/>
      </c>
      <c r="G221" s="2" t="str">
        <f t="shared" si="28"/>
        <v/>
      </c>
      <c r="H221" s="2" t="str">
        <f t="shared" si="31"/>
        <v/>
      </c>
      <c r="I221" s="1" t="str">
        <f t="shared" si="35"/>
        <v/>
      </c>
      <c r="J221" s="1" t="str">
        <f t="shared" si="29"/>
        <v/>
      </c>
      <c r="K221" s="2" t="str">
        <f t="shared" si="32"/>
        <v/>
      </c>
      <c r="L221" s="2" t="str">
        <f t="shared" si="33"/>
        <v/>
      </c>
      <c r="M221" s="2" t="str">
        <f t="shared" si="34"/>
        <v/>
      </c>
    </row>
    <row r="222" spans="1:13">
      <c r="A222" t="str">
        <f>IF(trend!A222&lt;&gt;"",calculation!A221+1,"")</f>
        <v/>
      </c>
      <c r="B222" s="1" t="str">
        <f>IF(A222="","",RANK(trend!B222,trend!B:B,1))</f>
        <v/>
      </c>
      <c r="C222" s="1" t="str">
        <f t="shared" si="30"/>
        <v/>
      </c>
      <c r="D222" s="1" t="str">
        <f>IF(A222="","",COUNTIF(B$2:B222,C222))</f>
        <v/>
      </c>
      <c r="E222" s="1" t="str">
        <f>IF(A222="","",SUM($D$2:D222))</f>
        <v/>
      </c>
      <c r="F222" s="2" t="str">
        <f t="shared" si="27"/>
        <v/>
      </c>
      <c r="G222" s="2" t="str">
        <f t="shared" si="28"/>
        <v/>
      </c>
      <c r="H222" s="2" t="str">
        <f t="shared" si="31"/>
        <v/>
      </c>
      <c r="I222" s="1" t="str">
        <f t="shared" si="35"/>
        <v/>
      </c>
      <c r="J222" s="1" t="str">
        <f t="shared" si="29"/>
        <v/>
      </c>
      <c r="K222" s="2" t="str">
        <f t="shared" si="32"/>
        <v/>
      </c>
      <c r="L222" s="2" t="str">
        <f t="shared" si="33"/>
        <v/>
      </c>
      <c r="M222" s="2" t="str">
        <f t="shared" si="34"/>
        <v/>
      </c>
    </row>
    <row r="223" spans="1:13">
      <c r="A223" t="str">
        <f>IF(trend!A223&lt;&gt;"",calculation!A222+1,"")</f>
        <v/>
      </c>
      <c r="B223" s="1" t="str">
        <f>IF(A223="","",RANK(trend!B223,trend!B:B,1))</f>
        <v/>
      </c>
      <c r="C223" s="1" t="str">
        <f t="shared" si="30"/>
        <v/>
      </c>
      <c r="D223" s="1" t="str">
        <f>IF(A223="","",COUNTIF(B$2:B223,C223))</f>
        <v/>
      </c>
      <c r="E223" s="1" t="str">
        <f>IF(A223="","",SUM($D$2:D223))</f>
        <v/>
      </c>
      <c r="F223" s="2" t="str">
        <f t="shared" ref="F223:F286" si="36">IF(A223="","",A223*(A223-1)/4)</f>
        <v/>
      </c>
      <c r="G223" s="2" t="str">
        <f t="shared" ref="G223:G286" si="37">IF(A223="","",A223*(A223-1)*(2*$A223+5)/72)</f>
        <v/>
      </c>
      <c r="H223" s="2" t="str">
        <f t="shared" si="31"/>
        <v/>
      </c>
      <c r="I223" s="1" t="str">
        <f t="shared" si="35"/>
        <v/>
      </c>
      <c r="J223" s="1" t="str">
        <f t="shared" si="29"/>
        <v/>
      </c>
      <c r="K223" s="2" t="str">
        <f t="shared" si="32"/>
        <v/>
      </c>
      <c r="L223" s="2" t="str">
        <f t="shared" si="33"/>
        <v/>
      </c>
      <c r="M223" s="2" t="str">
        <f t="shared" si="34"/>
        <v/>
      </c>
    </row>
    <row r="224" spans="1:13">
      <c r="A224" t="str">
        <f>IF(trend!A224&lt;&gt;"",calculation!A223+1,"")</f>
        <v/>
      </c>
      <c r="B224" s="1" t="str">
        <f>IF(A224="","",RANK(trend!B224,trend!B:B,1))</f>
        <v/>
      </c>
      <c r="C224" s="1" t="str">
        <f t="shared" si="30"/>
        <v/>
      </c>
      <c r="D224" s="1" t="str">
        <f>IF(A224="","",COUNTIF(B$2:B224,C224))</f>
        <v/>
      </c>
      <c r="E224" s="1" t="str">
        <f>IF(A224="","",SUM($D$2:D224))</f>
        <v/>
      </c>
      <c r="F224" s="2" t="str">
        <f t="shared" si="36"/>
        <v/>
      </c>
      <c r="G224" s="2" t="str">
        <f t="shared" si="37"/>
        <v/>
      </c>
      <c r="H224" s="2" t="str">
        <f t="shared" si="31"/>
        <v/>
      </c>
      <c r="I224" s="1" t="str">
        <f t="shared" si="35"/>
        <v/>
      </c>
      <c r="J224" s="1" t="str">
        <f t="shared" si="29"/>
        <v/>
      </c>
      <c r="K224" s="2" t="str">
        <f t="shared" si="32"/>
        <v/>
      </c>
      <c r="L224" s="2" t="str">
        <f t="shared" si="33"/>
        <v/>
      </c>
      <c r="M224" s="2" t="str">
        <f t="shared" si="34"/>
        <v/>
      </c>
    </row>
    <row r="225" spans="1:13">
      <c r="A225" t="str">
        <f>IF(trend!A225&lt;&gt;"",calculation!A224+1,"")</f>
        <v/>
      </c>
      <c r="B225" s="1" t="str">
        <f>IF(A225="","",RANK(trend!B225,trend!B:B,1))</f>
        <v/>
      </c>
      <c r="C225" s="1" t="str">
        <f t="shared" si="30"/>
        <v/>
      </c>
      <c r="D225" s="1" t="str">
        <f>IF(A225="","",COUNTIF(B$2:B225,C225))</f>
        <v/>
      </c>
      <c r="E225" s="1" t="str">
        <f>IF(A225="","",SUM($D$2:D225))</f>
        <v/>
      </c>
      <c r="F225" s="2" t="str">
        <f t="shared" si="36"/>
        <v/>
      </c>
      <c r="G225" s="2" t="str">
        <f t="shared" si="37"/>
        <v/>
      </c>
      <c r="H225" s="2" t="str">
        <f t="shared" si="31"/>
        <v/>
      </c>
      <c r="I225" s="1" t="str">
        <f t="shared" si="35"/>
        <v/>
      </c>
      <c r="J225" s="1" t="str">
        <f t="shared" si="29"/>
        <v/>
      </c>
      <c r="K225" s="2" t="str">
        <f t="shared" si="32"/>
        <v/>
      </c>
      <c r="L225" s="2" t="str">
        <f t="shared" si="33"/>
        <v/>
      </c>
      <c r="M225" s="2" t="str">
        <f t="shared" si="34"/>
        <v/>
      </c>
    </row>
    <row r="226" spans="1:13">
      <c r="A226" t="str">
        <f>IF(trend!A226&lt;&gt;"",calculation!A225+1,"")</f>
        <v/>
      </c>
      <c r="B226" s="1" t="str">
        <f>IF(A226="","",RANK(trend!B226,trend!B:B,1))</f>
        <v/>
      </c>
      <c r="C226" s="1" t="str">
        <f t="shared" si="30"/>
        <v/>
      </c>
      <c r="D226" s="1" t="str">
        <f>IF(A226="","",COUNTIF(B$2:B226,C226))</f>
        <v/>
      </c>
      <c r="E226" s="1" t="str">
        <f>IF(A226="","",SUM($D$2:D226))</f>
        <v/>
      </c>
      <c r="F226" s="2" t="str">
        <f t="shared" si="36"/>
        <v/>
      </c>
      <c r="G226" s="2" t="str">
        <f t="shared" si="37"/>
        <v/>
      </c>
      <c r="H226" s="2" t="str">
        <f t="shared" si="31"/>
        <v/>
      </c>
      <c r="I226" s="1" t="str">
        <f t="shared" si="35"/>
        <v/>
      </c>
      <c r="J226" s="1" t="str">
        <f t="shared" si="29"/>
        <v/>
      </c>
      <c r="K226" s="2" t="str">
        <f t="shared" si="32"/>
        <v/>
      </c>
      <c r="L226" s="2" t="str">
        <f t="shared" si="33"/>
        <v/>
      </c>
      <c r="M226" s="2" t="str">
        <f t="shared" si="34"/>
        <v/>
      </c>
    </row>
    <row r="227" spans="1:13">
      <c r="A227" t="str">
        <f>IF(trend!A227&lt;&gt;"",calculation!A226+1,"")</f>
        <v/>
      </c>
      <c r="B227" s="1" t="str">
        <f>IF(A227="","",RANK(trend!B227,trend!B:B,1))</f>
        <v/>
      </c>
      <c r="C227" s="1" t="str">
        <f t="shared" si="30"/>
        <v/>
      </c>
      <c r="D227" s="1" t="str">
        <f>IF(A227="","",COUNTIF(B$2:B227,C227))</f>
        <v/>
      </c>
      <c r="E227" s="1" t="str">
        <f>IF(A227="","",SUM($D$2:D227))</f>
        <v/>
      </c>
      <c r="F227" s="2" t="str">
        <f t="shared" si="36"/>
        <v/>
      </c>
      <c r="G227" s="2" t="str">
        <f t="shared" si="37"/>
        <v/>
      </c>
      <c r="H227" s="2" t="str">
        <f t="shared" si="31"/>
        <v/>
      </c>
      <c r="I227" s="1" t="str">
        <f t="shared" si="35"/>
        <v/>
      </c>
      <c r="J227" s="1" t="str">
        <f t="shared" si="29"/>
        <v/>
      </c>
      <c r="K227" s="2" t="str">
        <f t="shared" si="32"/>
        <v/>
      </c>
      <c r="L227" s="2" t="str">
        <f t="shared" si="33"/>
        <v/>
      </c>
      <c r="M227" s="2" t="str">
        <f t="shared" si="34"/>
        <v/>
      </c>
    </row>
    <row r="228" spans="1:13">
      <c r="A228" t="str">
        <f>IF(trend!A228&lt;&gt;"",calculation!A227+1,"")</f>
        <v/>
      </c>
      <c r="B228" s="1" t="str">
        <f>IF(A228="","",RANK(trend!B228,trend!B:B,1))</f>
        <v/>
      </c>
      <c r="C228" s="1" t="str">
        <f t="shared" si="30"/>
        <v/>
      </c>
      <c r="D228" s="1" t="str">
        <f>IF(A228="","",COUNTIF(B$2:B228,C228))</f>
        <v/>
      </c>
      <c r="E228" s="1" t="str">
        <f>IF(A228="","",SUM($D$2:D228))</f>
        <v/>
      </c>
      <c r="F228" s="2" t="str">
        <f t="shared" si="36"/>
        <v/>
      </c>
      <c r="G228" s="2" t="str">
        <f t="shared" si="37"/>
        <v/>
      </c>
      <c r="H228" s="2" t="str">
        <f t="shared" si="31"/>
        <v/>
      </c>
      <c r="I228" s="1" t="str">
        <f t="shared" si="35"/>
        <v/>
      </c>
      <c r="J228" s="1" t="str">
        <f t="shared" si="29"/>
        <v/>
      </c>
      <c r="K228" s="2" t="str">
        <f t="shared" si="32"/>
        <v/>
      </c>
      <c r="L228" s="2" t="str">
        <f t="shared" si="33"/>
        <v/>
      </c>
      <c r="M228" s="2" t="str">
        <f t="shared" si="34"/>
        <v/>
      </c>
    </row>
    <row r="229" spans="1:13">
      <c r="A229" t="str">
        <f>IF(trend!A229&lt;&gt;"",calculation!A228+1,"")</f>
        <v/>
      </c>
      <c r="B229" s="1" t="str">
        <f>IF(A229="","",RANK(trend!B229,trend!B:B,1))</f>
        <v/>
      </c>
      <c r="C229" s="1" t="str">
        <f t="shared" si="30"/>
        <v/>
      </c>
      <c r="D229" s="1" t="str">
        <f>IF(A229="","",COUNTIF(B$2:B229,C229))</f>
        <v/>
      </c>
      <c r="E229" s="1" t="str">
        <f>IF(A229="","",SUM($D$2:D229))</f>
        <v/>
      </c>
      <c r="F229" s="2" t="str">
        <f t="shared" si="36"/>
        <v/>
      </c>
      <c r="G229" s="2" t="str">
        <f t="shared" si="37"/>
        <v/>
      </c>
      <c r="H229" s="2" t="str">
        <f t="shared" si="31"/>
        <v/>
      </c>
      <c r="I229" s="1" t="str">
        <f t="shared" si="35"/>
        <v/>
      </c>
      <c r="J229" s="1" t="str">
        <f t="shared" si="29"/>
        <v/>
      </c>
      <c r="K229" s="2" t="str">
        <f t="shared" si="32"/>
        <v/>
      </c>
      <c r="L229" s="2" t="str">
        <f t="shared" si="33"/>
        <v/>
      </c>
      <c r="M229" s="2" t="str">
        <f t="shared" si="34"/>
        <v/>
      </c>
    </row>
    <row r="230" spans="1:13">
      <c r="A230" t="str">
        <f>IF(trend!A230&lt;&gt;"",calculation!A229+1,"")</f>
        <v/>
      </c>
      <c r="B230" s="1" t="str">
        <f>IF(A230="","",RANK(trend!B230,trend!B:B,1))</f>
        <v/>
      </c>
      <c r="C230" s="1" t="str">
        <f t="shared" si="30"/>
        <v/>
      </c>
      <c r="D230" s="1" t="str">
        <f>IF(A230="","",COUNTIF(B$2:B230,C230))</f>
        <v/>
      </c>
      <c r="E230" s="1" t="str">
        <f>IF(A230="","",SUM($D$2:D230))</f>
        <v/>
      </c>
      <c r="F230" s="2" t="str">
        <f t="shared" si="36"/>
        <v/>
      </c>
      <c r="G230" s="2" t="str">
        <f t="shared" si="37"/>
        <v/>
      </c>
      <c r="H230" s="2" t="str">
        <f t="shared" si="31"/>
        <v/>
      </c>
      <c r="I230" s="1" t="str">
        <f t="shared" si="35"/>
        <v/>
      </c>
      <c r="J230" s="1" t="str">
        <f t="shared" si="29"/>
        <v/>
      </c>
      <c r="K230" s="2" t="str">
        <f t="shared" si="32"/>
        <v/>
      </c>
      <c r="L230" s="2" t="str">
        <f t="shared" si="33"/>
        <v/>
      </c>
      <c r="M230" s="2" t="str">
        <f t="shared" si="34"/>
        <v/>
      </c>
    </row>
    <row r="231" spans="1:13">
      <c r="A231" t="str">
        <f>IF(trend!A231&lt;&gt;"",calculation!A230+1,"")</f>
        <v/>
      </c>
      <c r="B231" s="1" t="str">
        <f>IF(A231="","",RANK(trend!B231,trend!B:B,1))</f>
        <v/>
      </c>
      <c r="C231" s="1" t="str">
        <f t="shared" si="30"/>
        <v/>
      </c>
      <c r="D231" s="1" t="str">
        <f>IF(A231="","",COUNTIF(B$2:B231,C231))</f>
        <v/>
      </c>
      <c r="E231" s="1" t="str">
        <f>IF(A231="","",SUM($D$2:D231))</f>
        <v/>
      </c>
      <c r="F231" s="2" t="str">
        <f t="shared" si="36"/>
        <v/>
      </c>
      <c r="G231" s="2" t="str">
        <f t="shared" si="37"/>
        <v/>
      </c>
      <c r="H231" s="2" t="str">
        <f t="shared" si="31"/>
        <v/>
      </c>
      <c r="I231" s="1" t="str">
        <f t="shared" si="35"/>
        <v/>
      </c>
      <c r="J231" s="1" t="str">
        <f t="shared" si="29"/>
        <v/>
      </c>
      <c r="K231" s="2" t="str">
        <f t="shared" si="32"/>
        <v/>
      </c>
      <c r="L231" s="2" t="str">
        <f t="shared" si="33"/>
        <v/>
      </c>
      <c r="M231" s="2" t="str">
        <f t="shared" si="34"/>
        <v/>
      </c>
    </row>
    <row r="232" spans="1:13">
      <c r="A232" t="str">
        <f>IF(trend!A232&lt;&gt;"",calculation!A231+1,"")</f>
        <v/>
      </c>
      <c r="B232" s="1" t="str">
        <f>IF(A232="","",RANK(trend!B232,trend!B:B,1))</f>
        <v/>
      </c>
      <c r="C232" s="1" t="str">
        <f t="shared" si="30"/>
        <v/>
      </c>
      <c r="D232" s="1" t="str">
        <f>IF(A232="","",COUNTIF(B$2:B232,C232))</f>
        <v/>
      </c>
      <c r="E232" s="1" t="str">
        <f>IF(A232="","",SUM($D$2:D232))</f>
        <v/>
      </c>
      <c r="F232" s="2" t="str">
        <f t="shared" si="36"/>
        <v/>
      </c>
      <c r="G232" s="2" t="str">
        <f t="shared" si="37"/>
        <v/>
      </c>
      <c r="H232" s="2" t="str">
        <f t="shared" si="31"/>
        <v/>
      </c>
      <c r="I232" s="1" t="str">
        <f t="shared" si="35"/>
        <v/>
      </c>
      <c r="J232" s="1" t="str">
        <f t="shared" si="29"/>
        <v/>
      </c>
      <c r="K232" s="2" t="str">
        <f t="shared" si="32"/>
        <v/>
      </c>
      <c r="L232" s="2" t="str">
        <f t="shared" si="33"/>
        <v/>
      </c>
      <c r="M232" s="2" t="str">
        <f t="shared" si="34"/>
        <v/>
      </c>
    </row>
    <row r="233" spans="1:13">
      <c r="A233" t="str">
        <f>IF(trend!A233&lt;&gt;"",calculation!A232+1,"")</f>
        <v/>
      </c>
      <c r="B233" s="1" t="str">
        <f>IF(A233="","",RANK(trend!B233,trend!B:B,1))</f>
        <v/>
      </c>
      <c r="C233" s="1" t="str">
        <f t="shared" si="30"/>
        <v/>
      </c>
      <c r="D233" s="1" t="str">
        <f>IF(A233="","",COUNTIF(B$2:B233,C233))</f>
        <v/>
      </c>
      <c r="E233" s="1" t="str">
        <f>IF(A233="","",SUM($D$2:D233))</f>
        <v/>
      </c>
      <c r="F233" s="2" t="str">
        <f t="shared" si="36"/>
        <v/>
      </c>
      <c r="G233" s="2" t="str">
        <f t="shared" si="37"/>
        <v/>
      </c>
      <c r="H233" s="2" t="str">
        <f t="shared" si="31"/>
        <v/>
      </c>
      <c r="I233" s="1" t="str">
        <f t="shared" si="35"/>
        <v/>
      </c>
      <c r="J233" s="1" t="str">
        <f t="shared" si="29"/>
        <v/>
      </c>
      <c r="K233" s="2" t="str">
        <f t="shared" si="32"/>
        <v/>
      </c>
      <c r="L233" s="2" t="str">
        <f t="shared" si="33"/>
        <v/>
      </c>
      <c r="M233" s="2" t="str">
        <f t="shared" si="34"/>
        <v/>
      </c>
    </row>
    <row r="234" spans="1:13">
      <c r="A234" t="str">
        <f>IF(trend!A234&lt;&gt;"",calculation!A233+1,"")</f>
        <v/>
      </c>
      <c r="B234" s="1" t="str">
        <f>IF(A234="","",RANK(trend!B234,trend!B:B,1))</f>
        <v/>
      </c>
      <c r="C234" s="1" t="str">
        <f t="shared" si="30"/>
        <v/>
      </c>
      <c r="D234" s="1" t="str">
        <f>IF(A234="","",COUNTIF(B$2:B234,C234))</f>
        <v/>
      </c>
      <c r="E234" s="1" t="str">
        <f>IF(A234="","",SUM($D$2:D234))</f>
        <v/>
      </c>
      <c r="F234" s="2" t="str">
        <f t="shared" si="36"/>
        <v/>
      </c>
      <c r="G234" s="2" t="str">
        <f t="shared" si="37"/>
        <v/>
      </c>
      <c r="H234" s="2" t="str">
        <f t="shared" si="31"/>
        <v/>
      </c>
      <c r="I234" s="1" t="str">
        <f t="shared" si="35"/>
        <v/>
      </c>
      <c r="J234" s="1" t="str">
        <f t="shared" si="29"/>
        <v/>
      </c>
      <c r="K234" s="2" t="str">
        <f t="shared" si="32"/>
        <v/>
      </c>
      <c r="L234" s="2" t="str">
        <f t="shared" si="33"/>
        <v/>
      </c>
      <c r="M234" s="2" t="str">
        <f t="shared" si="34"/>
        <v/>
      </c>
    </row>
    <row r="235" spans="1:13">
      <c r="A235" t="str">
        <f>IF(trend!A235&lt;&gt;"",calculation!A234+1,"")</f>
        <v/>
      </c>
      <c r="B235" s="1" t="str">
        <f>IF(A235="","",RANK(trend!B235,trend!B:B,1))</f>
        <v/>
      </c>
      <c r="C235" s="1" t="str">
        <f t="shared" si="30"/>
        <v/>
      </c>
      <c r="D235" s="1" t="str">
        <f>IF(A235="","",COUNTIF(B$2:B235,C235))</f>
        <v/>
      </c>
      <c r="E235" s="1" t="str">
        <f>IF(A235="","",SUM($D$2:D235))</f>
        <v/>
      </c>
      <c r="F235" s="2" t="str">
        <f t="shared" si="36"/>
        <v/>
      </c>
      <c r="G235" s="2" t="str">
        <f t="shared" si="37"/>
        <v/>
      </c>
      <c r="H235" s="2" t="str">
        <f t="shared" si="31"/>
        <v/>
      </c>
      <c r="I235" s="1" t="str">
        <f t="shared" si="35"/>
        <v/>
      </c>
      <c r="J235" s="1" t="str">
        <f t="shared" si="29"/>
        <v/>
      </c>
      <c r="K235" s="2" t="str">
        <f t="shared" si="32"/>
        <v/>
      </c>
      <c r="L235" s="2" t="str">
        <f t="shared" si="33"/>
        <v/>
      </c>
      <c r="M235" s="2" t="str">
        <f t="shared" si="34"/>
        <v/>
      </c>
    </row>
    <row r="236" spans="1:13">
      <c r="A236" t="str">
        <f>IF(trend!A236&lt;&gt;"",calculation!A235+1,"")</f>
        <v/>
      </c>
      <c r="B236" s="1" t="str">
        <f>IF(A236="","",RANK(trend!B236,trend!B:B,1))</f>
        <v/>
      </c>
      <c r="C236" s="1" t="str">
        <f t="shared" si="30"/>
        <v/>
      </c>
      <c r="D236" s="1" t="str">
        <f>IF(A236="","",COUNTIF(B$2:B236,C236))</f>
        <v/>
      </c>
      <c r="E236" s="1" t="str">
        <f>IF(A236="","",SUM($D$2:D236))</f>
        <v/>
      </c>
      <c r="F236" s="2" t="str">
        <f t="shared" si="36"/>
        <v/>
      </c>
      <c r="G236" s="2" t="str">
        <f t="shared" si="37"/>
        <v/>
      </c>
      <c r="H236" s="2" t="str">
        <f t="shared" si="31"/>
        <v/>
      </c>
      <c r="I236" s="1" t="str">
        <f t="shared" si="35"/>
        <v/>
      </c>
      <c r="J236" s="1" t="str">
        <f t="shared" si="29"/>
        <v/>
      </c>
      <c r="K236" s="2" t="str">
        <f t="shared" si="32"/>
        <v/>
      </c>
      <c r="L236" s="2" t="str">
        <f t="shared" si="33"/>
        <v/>
      </c>
      <c r="M236" s="2" t="str">
        <f t="shared" si="34"/>
        <v/>
      </c>
    </row>
    <row r="237" spans="1:13">
      <c r="A237" t="str">
        <f>IF(trend!A237&lt;&gt;"",calculation!A236+1,"")</f>
        <v/>
      </c>
      <c r="B237" s="1" t="str">
        <f>IF(A237="","",RANK(trend!B237,trend!B:B,1))</f>
        <v/>
      </c>
      <c r="C237" s="1" t="str">
        <f t="shared" si="30"/>
        <v/>
      </c>
      <c r="D237" s="1" t="str">
        <f>IF(A237="","",COUNTIF(B$2:B237,C237))</f>
        <v/>
      </c>
      <c r="E237" s="1" t="str">
        <f>IF(A237="","",SUM($D$2:D237))</f>
        <v/>
      </c>
      <c r="F237" s="2" t="str">
        <f t="shared" si="36"/>
        <v/>
      </c>
      <c r="G237" s="2" t="str">
        <f t="shared" si="37"/>
        <v/>
      </c>
      <c r="H237" s="2" t="str">
        <f t="shared" si="31"/>
        <v/>
      </c>
      <c r="I237" s="1" t="str">
        <f t="shared" si="35"/>
        <v/>
      </c>
      <c r="J237" s="1" t="str">
        <f t="shared" si="29"/>
        <v/>
      </c>
      <c r="K237" s="2" t="str">
        <f t="shared" si="32"/>
        <v/>
      </c>
      <c r="L237" s="2" t="str">
        <f t="shared" si="33"/>
        <v/>
      </c>
      <c r="M237" s="2" t="str">
        <f t="shared" si="34"/>
        <v/>
      </c>
    </row>
    <row r="238" spans="1:13">
      <c r="A238" t="str">
        <f>IF(trend!A238&lt;&gt;"",calculation!A237+1,"")</f>
        <v/>
      </c>
      <c r="B238" s="1" t="str">
        <f>IF(A238="","",RANK(trend!B238,trend!B:B,1))</f>
        <v/>
      </c>
      <c r="C238" s="1" t="str">
        <f t="shared" si="30"/>
        <v/>
      </c>
      <c r="D238" s="1" t="str">
        <f>IF(A238="","",COUNTIF(B$2:B238,C238))</f>
        <v/>
      </c>
      <c r="E238" s="1" t="str">
        <f>IF(A238="","",SUM($D$2:D238))</f>
        <v/>
      </c>
      <c r="F238" s="2" t="str">
        <f t="shared" si="36"/>
        <v/>
      </c>
      <c r="G238" s="2" t="str">
        <f t="shared" si="37"/>
        <v/>
      </c>
      <c r="H238" s="2" t="str">
        <f t="shared" si="31"/>
        <v/>
      </c>
      <c r="I238" s="1" t="str">
        <f t="shared" si="35"/>
        <v/>
      </c>
      <c r="J238" s="1" t="str">
        <f t="shared" si="29"/>
        <v/>
      </c>
      <c r="K238" s="2" t="str">
        <f t="shared" si="32"/>
        <v/>
      </c>
      <c r="L238" s="2" t="str">
        <f t="shared" si="33"/>
        <v/>
      </c>
      <c r="M238" s="2" t="str">
        <f t="shared" si="34"/>
        <v/>
      </c>
    </row>
    <row r="239" spans="1:13">
      <c r="A239" t="str">
        <f>IF(trend!A239&lt;&gt;"",calculation!A238+1,"")</f>
        <v/>
      </c>
      <c r="B239" s="1" t="str">
        <f>IF(A239="","",RANK(trend!B239,trend!B:B,1))</f>
        <v/>
      </c>
      <c r="C239" s="1" t="str">
        <f t="shared" si="30"/>
        <v/>
      </c>
      <c r="D239" s="1" t="str">
        <f>IF(A239="","",COUNTIF(B$2:B239,C239))</f>
        <v/>
      </c>
      <c r="E239" s="1" t="str">
        <f>IF(A239="","",SUM($D$2:D239))</f>
        <v/>
      </c>
      <c r="F239" s="2" t="str">
        <f t="shared" si="36"/>
        <v/>
      </c>
      <c r="G239" s="2" t="str">
        <f t="shared" si="37"/>
        <v/>
      </c>
      <c r="H239" s="2" t="str">
        <f t="shared" si="31"/>
        <v/>
      </c>
      <c r="I239" s="1" t="str">
        <f t="shared" si="35"/>
        <v/>
      </c>
      <c r="J239" s="1" t="str">
        <f t="shared" si="29"/>
        <v/>
      </c>
      <c r="K239" s="2" t="str">
        <f t="shared" si="32"/>
        <v/>
      </c>
      <c r="L239" s="2" t="str">
        <f t="shared" si="33"/>
        <v/>
      </c>
      <c r="M239" s="2" t="str">
        <f t="shared" si="34"/>
        <v/>
      </c>
    </row>
    <row r="240" spans="1:13">
      <c r="A240" t="str">
        <f>IF(trend!A240&lt;&gt;"",calculation!A239+1,"")</f>
        <v/>
      </c>
      <c r="B240" s="1" t="str">
        <f>IF(A240="","",RANK(trend!B240,trend!B:B,1))</f>
        <v/>
      </c>
      <c r="C240" s="1" t="str">
        <f t="shared" si="30"/>
        <v/>
      </c>
      <c r="D240" s="1" t="str">
        <f>IF(A240="","",COUNTIF(B$2:B240,C240))</f>
        <v/>
      </c>
      <c r="E240" s="1" t="str">
        <f>IF(A240="","",SUM($D$2:D240))</f>
        <v/>
      </c>
      <c r="F240" s="2" t="str">
        <f t="shared" si="36"/>
        <v/>
      </c>
      <c r="G240" s="2" t="str">
        <f t="shared" si="37"/>
        <v/>
      </c>
      <c r="H240" s="2" t="str">
        <f t="shared" si="31"/>
        <v/>
      </c>
      <c r="I240" s="1" t="str">
        <f t="shared" si="35"/>
        <v/>
      </c>
      <c r="J240" s="1" t="str">
        <f t="shared" si="29"/>
        <v/>
      </c>
      <c r="K240" s="2" t="str">
        <f t="shared" si="32"/>
        <v/>
      </c>
      <c r="L240" s="2" t="str">
        <f t="shared" si="33"/>
        <v/>
      </c>
      <c r="M240" s="2" t="str">
        <f t="shared" si="34"/>
        <v/>
      </c>
    </row>
    <row r="241" spans="1:13">
      <c r="A241" t="str">
        <f>IF(trend!A241&lt;&gt;"",calculation!A240+1,"")</f>
        <v/>
      </c>
      <c r="B241" s="1" t="str">
        <f>IF(A241="","",RANK(trend!B241,trend!B:B,1))</f>
        <v/>
      </c>
      <c r="C241" s="1" t="str">
        <f t="shared" si="30"/>
        <v/>
      </c>
      <c r="D241" s="1" t="str">
        <f>IF(A241="","",COUNTIF(B$2:B241,C241))</f>
        <v/>
      </c>
      <c r="E241" s="1" t="str">
        <f>IF(A241="","",SUM($D$2:D241))</f>
        <v/>
      </c>
      <c r="F241" s="2" t="str">
        <f t="shared" si="36"/>
        <v/>
      </c>
      <c r="G241" s="2" t="str">
        <f t="shared" si="37"/>
        <v/>
      </c>
      <c r="H241" s="2" t="str">
        <f t="shared" si="31"/>
        <v/>
      </c>
      <c r="I241" s="1" t="str">
        <f t="shared" si="35"/>
        <v/>
      </c>
      <c r="J241" s="1" t="str">
        <f t="shared" si="29"/>
        <v/>
      </c>
      <c r="K241" s="2" t="str">
        <f t="shared" si="32"/>
        <v/>
      </c>
      <c r="L241" s="2" t="str">
        <f t="shared" si="33"/>
        <v/>
      </c>
      <c r="M241" s="2" t="str">
        <f t="shared" si="34"/>
        <v/>
      </c>
    </row>
    <row r="242" spans="1:13">
      <c r="A242" t="str">
        <f>IF(trend!A242&lt;&gt;"",calculation!A241+1,"")</f>
        <v/>
      </c>
      <c r="B242" s="1" t="str">
        <f>IF(A242="","",RANK(trend!B242,trend!B:B,1))</f>
        <v/>
      </c>
      <c r="C242" s="1" t="str">
        <f t="shared" si="30"/>
        <v/>
      </c>
      <c r="D242" s="1" t="str">
        <f>IF(A242="","",COUNTIF(B$2:B242,C242))</f>
        <v/>
      </c>
      <c r="E242" s="1" t="str">
        <f>IF(A242="","",SUM($D$2:D242))</f>
        <v/>
      </c>
      <c r="F242" s="2" t="str">
        <f t="shared" si="36"/>
        <v/>
      </c>
      <c r="G242" s="2" t="str">
        <f t="shared" si="37"/>
        <v/>
      </c>
      <c r="H242" s="2" t="str">
        <f t="shared" si="31"/>
        <v/>
      </c>
      <c r="I242" s="1" t="str">
        <f t="shared" si="35"/>
        <v/>
      </c>
      <c r="J242" s="1" t="str">
        <f t="shared" ref="J242:J305" si="38">IF(ISTEXT(I243),"",SUM(J243,I242))</f>
        <v/>
      </c>
      <c r="K242" s="2" t="str">
        <f t="shared" si="32"/>
        <v/>
      </c>
      <c r="L242" s="2" t="str">
        <f t="shared" si="33"/>
        <v/>
      </c>
      <c r="M242" s="2" t="str">
        <f t="shared" si="34"/>
        <v/>
      </c>
    </row>
    <row r="243" spans="1:13">
      <c r="A243" t="str">
        <f>IF(trend!A243&lt;&gt;"",calculation!A242+1,"")</f>
        <v/>
      </c>
      <c r="B243" s="1" t="str">
        <f>IF(A243="","",RANK(trend!B243,trend!B:B,1))</f>
        <v/>
      </c>
      <c r="C243" s="1" t="str">
        <f t="shared" si="30"/>
        <v/>
      </c>
      <c r="D243" s="1" t="str">
        <f>IF(A243="","",COUNTIF(B$2:B243,C243))</f>
        <v/>
      </c>
      <c r="E243" s="1" t="str">
        <f>IF(A243="","",SUM($D$2:D243))</f>
        <v/>
      </c>
      <c r="F243" s="2" t="str">
        <f t="shared" si="36"/>
        <v/>
      </c>
      <c r="G243" s="2" t="str">
        <f t="shared" si="37"/>
        <v/>
      </c>
      <c r="H243" s="2" t="str">
        <f t="shared" si="31"/>
        <v/>
      </c>
      <c r="I243" s="1" t="str">
        <f t="shared" si="35"/>
        <v/>
      </c>
      <c r="J243" s="1" t="str">
        <f t="shared" si="38"/>
        <v/>
      </c>
      <c r="K243" s="2" t="str">
        <f t="shared" si="32"/>
        <v/>
      </c>
      <c r="L243" s="2" t="str">
        <f t="shared" si="33"/>
        <v/>
      </c>
      <c r="M243" s="2" t="str">
        <f t="shared" si="34"/>
        <v/>
      </c>
    </row>
    <row r="244" spans="1:13">
      <c r="A244" t="str">
        <f>IF(trend!A244&lt;&gt;"",calculation!A243+1,"")</f>
        <v/>
      </c>
      <c r="B244" s="1" t="str">
        <f>IF(A244="","",RANK(trend!B244,trend!B:B,1))</f>
        <v/>
      </c>
      <c r="C244" s="1" t="str">
        <f t="shared" si="30"/>
        <v/>
      </c>
      <c r="D244" s="1" t="str">
        <f>IF(A244="","",COUNTIF(B$2:B244,C244))</f>
        <v/>
      </c>
      <c r="E244" s="1" t="str">
        <f>IF(A244="","",SUM($D$2:D244))</f>
        <v/>
      </c>
      <c r="F244" s="2" t="str">
        <f t="shared" si="36"/>
        <v/>
      </c>
      <c r="G244" s="2" t="str">
        <f t="shared" si="37"/>
        <v/>
      </c>
      <c r="H244" s="2" t="str">
        <f t="shared" si="31"/>
        <v/>
      </c>
      <c r="I244" s="1" t="str">
        <f t="shared" si="35"/>
        <v/>
      </c>
      <c r="J244" s="1" t="str">
        <f t="shared" si="38"/>
        <v/>
      </c>
      <c r="K244" s="2" t="str">
        <f t="shared" si="32"/>
        <v/>
      </c>
      <c r="L244" s="2" t="str">
        <f t="shared" si="33"/>
        <v/>
      </c>
      <c r="M244" s="2" t="str">
        <f t="shared" si="34"/>
        <v/>
      </c>
    </row>
    <row r="245" spans="1:13">
      <c r="A245" t="str">
        <f>IF(trend!A245&lt;&gt;"",calculation!A244+1,"")</f>
        <v/>
      </c>
      <c r="B245" s="1" t="str">
        <f>IF(A245="","",RANK(trend!B245,trend!B:B,1))</f>
        <v/>
      </c>
      <c r="C245" s="1" t="str">
        <f t="shared" si="30"/>
        <v/>
      </c>
      <c r="D245" s="1" t="str">
        <f>IF(A245="","",COUNTIF(B$2:B245,C245))</f>
        <v/>
      </c>
      <c r="E245" s="1" t="str">
        <f>IF(A245="","",SUM($D$2:D245))</f>
        <v/>
      </c>
      <c r="F245" s="2" t="str">
        <f t="shared" si="36"/>
        <v/>
      </c>
      <c r="G245" s="2" t="str">
        <f t="shared" si="37"/>
        <v/>
      </c>
      <c r="H245" s="2" t="str">
        <f t="shared" si="31"/>
        <v/>
      </c>
      <c r="I245" s="1" t="str">
        <f t="shared" si="35"/>
        <v/>
      </c>
      <c r="J245" s="1" t="str">
        <f t="shared" si="38"/>
        <v/>
      </c>
      <c r="K245" s="2" t="str">
        <f t="shared" si="32"/>
        <v/>
      </c>
      <c r="L245" s="2" t="str">
        <f t="shared" si="33"/>
        <v/>
      </c>
      <c r="M245" s="2" t="str">
        <f t="shared" si="34"/>
        <v/>
      </c>
    </row>
    <row r="246" spans="1:13">
      <c r="A246" t="str">
        <f>IF(trend!A246&lt;&gt;"",calculation!A245+1,"")</f>
        <v/>
      </c>
      <c r="B246" s="1" t="str">
        <f>IF(A246="","",RANK(trend!B246,trend!B:B,1))</f>
        <v/>
      </c>
      <c r="C246" s="1" t="str">
        <f t="shared" si="30"/>
        <v/>
      </c>
      <c r="D246" s="1" t="str">
        <f>IF(A246="","",COUNTIF(B$2:B246,C246))</f>
        <v/>
      </c>
      <c r="E246" s="1" t="str">
        <f>IF(A246="","",SUM($D$2:D246))</f>
        <v/>
      </c>
      <c r="F246" s="2" t="str">
        <f t="shared" si="36"/>
        <v/>
      </c>
      <c r="G246" s="2" t="str">
        <f t="shared" si="37"/>
        <v/>
      </c>
      <c r="H246" s="2" t="str">
        <f t="shared" si="31"/>
        <v/>
      </c>
      <c r="I246" s="1" t="str">
        <f t="shared" si="35"/>
        <v/>
      </c>
      <c r="J246" s="1" t="str">
        <f t="shared" si="38"/>
        <v/>
      </c>
      <c r="K246" s="2" t="str">
        <f t="shared" si="32"/>
        <v/>
      </c>
      <c r="L246" s="2" t="str">
        <f t="shared" si="33"/>
        <v/>
      </c>
      <c r="M246" s="2" t="str">
        <f t="shared" si="34"/>
        <v/>
      </c>
    </row>
    <row r="247" spans="1:13">
      <c r="A247" t="str">
        <f>IF(trend!A247&lt;&gt;"",calculation!A246+1,"")</f>
        <v/>
      </c>
      <c r="B247" s="1" t="str">
        <f>IF(A247="","",RANK(trend!B247,trend!B:B,1))</f>
        <v/>
      </c>
      <c r="C247" s="1" t="str">
        <f t="shared" si="30"/>
        <v/>
      </c>
      <c r="D247" s="1" t="str">
        <f>IF(A247="","",COUNTIF(B$2:B247,C247))</f>
        <v/>
      </c>
      <c r="E247" s="1" t="str">
        <f>IF(A247="","",SUM($D$2:D247))</f>
        <v/>
      </c>
      <c r="F247" s="2" t="str">
        <f t="shared" si="36"/>
        <v/>
      </c>
      <c r="G247" s="2" t="str">
        <f t="shared" si="37"/>
        <v/>
      </c>
      <c r="H247" s="2" t="str">
        <f t="shared" si="31"/>
        <v/>
      </c>
      <c r="I247" s="1" t="str">
        <f t="shared" si="35"/>
        <v/>
      </c>
      <c r="J247" s="1" t="str">
        <f t="shared" si="38"/>
        <v/>
      </c>
      <c r="K247" s="2" t="str">
        <f t="shared" si="32"/>
        <v/>
      </c>
      <c r="L247" s="2" t="str">
        <f t="shared" si="33"/>
        <v/>
      </c>
      <c r="M247" s="2" t="str">
        <f t="shared" si="34"/>
        <v/>
      </c>
    </row>
    <row r="248" spans="1:13">
      <c r="A248" t="str">
        <f>IF(trend!A248&lt;&gt;"",calculation!A247+1,"")</f>
        <v/>
      </c>
      <c r="B248" s="1" t="str">
        <f>IF(A248="","",RANK(trend!B248,trend!B:B,1))</f>
        <v/>
      </c>
      <c r="C248" s="1" t="str">
        <f t="shared" si="30"/>
        <v/>
      </c>
      <c r="D248" s="1" t="str">
        <f>IF(A248="","",COUNTIF(B$2:B248,C248))</f>
        <v/>
      </c>
      <c r="E248" s="1" t="str">
        <f>IF(A248="","",SUM($D$2:D248))</f>
        <v/>
      </c>
      <c r="F248" s="2" t="str">
        <f t="shared" si="36"/>
        <v/>
      </c>
      <c r="G248" s="2" t="str">
        <f t="shared" si="37"/>
        <v/>
      </c>
      <c r="H248" s="2" t="str">
        <f t="shared" si="31"/>
        <v/>
      </c>
      <c r="I248" s="1" t="str">
        <f t="shared" si="35"/>
        <v/>
      </c>
      <c r="J248" s="1" t="str">
        <f t="shared" si="38"/>
        <v/>
      </c>
      <c r="K248" s="2" t="str">
        <f t="shared" si="32"/>
        <v/>
      </c>
      <c r="L248" s="2" t="str">
        <f t="shared" si="33"/>
        <v/>
      </c>
      <c r="M248" s="2" t="str">
        <f t="shared" si="34"/>
        <v/>
      </c>
    </row>
    <row r="249" spans="1:13">
      <c r="A249" t="str">
        <f>IF(trend!A249&lt;&gt;"",calculation!A248+1,"")</f>
        <v/>
      </c>
      <c r="B249" s="1" t="str">
        <f>IF(A249="","",RANK(trend!B249,trend!B:B,1))</f>
        <v/>
      </c>
      <c r="C249" s="1" t="str">
        <f t="shared" si="30"/>
        <v/>
      </c>
      <c r="D249" s="1" t="str">
        <f>IF(A249="","",COUNTIF(B$2:B249,C249))</f>
        <v/>
      </c>
      <c r="E249" s="1" t="str">
        <f>IF(A249="","",SUM($D$2:D249))</f>
        <v/>
      </c>
      <c r="F249" s="2" t="str">
        <f t="shared" si="36"/>
        <v/>
      </c>
      <c r="G249" s="2" t="str">
        <f t="shared" si="37"/>
        <v/>
      </c>
      <c r="H249" s="2" t="str">
        <f t="shared" si="31"/>
        <v/>
      </c>
      <c r="I249" s="1" t="str">
        <f t="shared" si="35"/>
        <v/>
      </c>
      <c r="J249" s="1" t="str">
        <f t="shared" si="38"/>
        <v/>
      </c>
      <c r="K249" s="2" t="str">
        <f t="shared" si="32"/>
        <v/>
      </c>
      <c r="L249" s="2" t="str">
        <f t="shared" si="33"/>
        <v/>
      </c>
      <c r="M249" s="2" t="str">
        <f t="shared" si="34"/>
        <v/>
      </c>
    </row>
    <row r="250" spans="1:13">
      <c r="A250" t="str">
        <f>IF(trend!A250&lt;&gt;"",calculation!A249+1,"")</f>
        <v/>
      </c>
      <c r="B250" s="1" t="str">
        <f>IF(A250="","",RANK(trend!B250,trend!B:B,1))</f>
        <v/>
      </c>
      <c r="C250" s="1" t="str">
        <f t="shared" si="30"/>
        <v/>
      </c>
      <c r="D250" s="1" t="str">
        <f>IF(A250="","",COUNTIF(B$2:B250,C250))</f>
        <v/>
      </c>
      <c r="E250" s="1" t="str">
        <f>IF(A250="","",SUM($D$2:D250))</f>
        <v/>
      </c>
      <c r="F250" s="2" t="str">
        <f t="shared" si="36"/>
        <v/>
      </c>
      <c r="G250" s="2" t="str">
        <f t="shared" si="37"/>
        <v/>
      </c>
      <c r="H250" s="2" t="str">
        <f t="shared" si="31"/>
        <v/>
      </c>
      <c r="I250" s="1" t="str">
        <f t="shared" si="35"/>
        <v/>
      </c>
      <c r="J250" s="1" t="str">
        <f t="shared" si="38"/>
        <v/>
      </c>
      <c r="K250" s="2" t="str">
        <f t="shared" si="32"/>
        <v/>
      </c>
      <c r="L250" s="2" t="str">
        <f t="shared" si="33"/>
        <v/>
      </c>
      <c r="M250" s="2" t="str">
        <f t="shared" si="34"/>
        <v/>
      </c>
    </row>
    <row r="251" spans="1:13">
      <c r="A251" t="str">
        <f>IF(trend!A251&lt;&gt;"",calculation!A250+1,"")</f>
        <v/>
      </c>
      <c r="B251" s="1" t="str">
        <f>IF(A251="","",RANK(trend!B251,trend!B:B,1))</f>
        <v/>
      </c>
      <c r="C251" s="1" t="str">
        <f t="shared" si="30"/>
        <v/>
      </c>
      <c r="D251" s="1" t="str">
        <f>IF(A251="","",COUNTIF(B$2:B251,C251))</f>
        <v/>
      </c>
      <c r="E251" s="1" t="str">
        <f>IF(A251="","",SUM($D$2:D251))</f>
        <v/>
      </c>
      <c r="F251" s="2" t="str">
        <f t="shared" si="36"/>
        <v/>
      </c>
      <c r="G251" s="2" t="str">
        <f t="shared" si="37"/>
        <v/>
      </c>
      <c r="H251" s="2" t="str">
        <f t="shared" si="31"/>
        <v/>
      </c>
      <c r="I251" s="1" t="str">
        <f t="shared" si="35"/>
        <v/>
      </c>
      <c r="J251" s="1" t="str">
        <f t="shared" si="38"/>
        <v/>
      </c>
      <c r="K251" s="2" t="str">
        <f t="shared" si="32"/>
        <v/>
      </c>
      <c r="L251" s="2" t="str">
        <f t="shared" si="33"/>
        <v/>
      </c>
      <c r="M251" s="2" t="str">
        <f t="shared" si="34"/>
        <v/>
      </c>
    </row>
    <row r="252" spans="1:13">
      <c r="A252" t="str">
        <f>IF(trend!A252&lt;&gt;"",calculation!A251+1,"")</f>
        <v/>
      </c>
      <c r="B252" s="1" t="str">
        <f>IF(A252="","",RANK(trend!B252,trend!B:B,1))</f>
        <v/>
      </c>
      <c r="C252" s="1" t="str">
        <f t="shared" si="30"/>
        <v/>
      </c>
      <c r="D252" s="1" t="str">
        <f>IF(A252="","",COUNTIF(B$2:B252,C252))</f>
        <v/>
      </c>
      <c r="E252" s="1" t="str">
        <f>IF(A252="","",SUM($D$2:D252))</f>
        <v/>
      </c>
      <c r="F252" s="2" t="str">
        <f t="shared" si="36"/>
        <v/>
      </c>
      <c r="G252" s="2" t="str">
        <f t="shared" si="37"/>
        <v/>
      </c>
      <c r="H252" s="2" t="str">
        <f t="shared" si="31"/>
        <v/>
      </c>
      <c r="I252" s="1" t="str">
        <f t="shared" si="35"/>
        <v/>
      </c>
      <c r="J252" s="1" t="str">
        <f t="shared" si="38"/>
        <v/>
      </c>
      <c r="K252" s="2" t="str">
        <f t="shared" si="32"/>
        <v/>
      </c>
      <c r="L252" s="2" t="str">
        <f t="shared" si="33"/>
        <v/>
      </c>
      <c r="M252" s="2" t="str">
        <f t="shared" si="34"/>
        <v/>
      </c>
    </row>
    <row r="253" spans="1:13">
      <c r="A253" t="str">
        <f>IF(trend!A253&lt;&gt;"",calculation!A252+1,"")</f>
        <v/>
      </c>
      <c r="B253" s="1" t="str">
        <f>IF(A253="","",RANK(trend!B253,trend!B:B,1))</f>
        <v/>
      </c>
      <c r="C253" s="1" t="str">
        <f t="shared" si="30"/>
        <v/>
      </c>
      <c r="D253" s="1" t="str">
        <f>IF(A253="","",COUNTIF(B$2:B253,C253))</f>
        <v/>
      </c>
      <c r="E253" s="1" t="str">
        <f>IF(A253="","",SUM($D$2:D253))</f>
        <v/>
      </c>
      <c r="F253" s="2" t="str">
        <f t="shared" si="36"/>
        <v/>
      </c>
      <c r="G253" s="2" t="str">
        <f t="shared" si="37"/>
        <v/>
      </c>
      <c r="H253" s="2" t="str">
        <f t="shared" si="31"/>
        <v/>
      </c>
      <c r="I253" s="1" t="str">
        <f t="shared" si="35"/>
        <v/>
      </c>
      <c r="J253" s="1" t="str">
        <f t="shared" si="38"/>
        <v/>
      </c>
      <c r="K253" s="2" t="str">
        <f t="shared" si="32"/>
        <v/>
      </c>
      <c r="L253" s="2" t="str">
        <f t="shared" si="33"/>
        <v/>
      </c>
      <c r="M253" s="2" t="str">
        <f t="shared" si="34"/>
        <v/>
      </c>
    </row>
    <row r="254" spans="1:13">
      <c r="A254" t="str">
        <f>IF(trend!A254&lt;&gt;"",calculation!A253+1,"")</f>
        <v/>
      </c>
      <c r="B254" s="1" t="str">
        <f>IF(A254="","",RANK(trend!B254,trend!B:B,1))</f>
        <v/>
      </c>
      <c r="C254" s="1" t="str">
        <f t="shared" si="30"/>
        <v/>
      </c>
      <c r="D254" s="1" t="str">
        <f>IF(A254="","",COUNTIF(B$2:B254,C254))</f>
        <v/>
      </c>
      <c r="E254" s="1" t="str">
        <f>IF(A254="","",SUM($D$2:D254))</f>
        <v/>
      </c>
      <c r="F254" s="2" t="str">
        <f t="shared" si="36"/>
        <v/>
      </c>
      <c r="G254" s="2" t="str">
        <f t="shared" si="37"/>
        <v/>
      </c>
      <c r="H254" s="2" t="str">
        <f t="shared" si="31"/>
        <v/>
      </c>
      <c r="I254" s="1" t="str">
        <f t="shared" si="35"/>
        <v/>
      </c>
      <c r="J254" s="1" t="str">
        <f t="shared" si="38"/>
        <v/>
      </c>
      <c r="K254" s="2" t="str">
        <f t="shared" si="32"/>
        <v/>
      </c>
      <c r="L254" s="2" t="str">
        <f t="shared" si="33"/>
        <v/>
      </c>
      <c r="M254" s="2" t="str">
        <f t="shared" si="34"/>
        <v/>
      </c>
    </row>
    <row r="255" spans="1:13">
      <c r="A255" t="str">
        <f>IF(trend!A255&lt;&gt;"",calculation!A254+1,"")</f>
        <v/>
      </c>
      <c r="B255" s="1" t="str">
        <f>IF(A255="","",RANK(trend!B255,trend!B:B,1))</f>
        <v/>
      </c>
      <c r="C255" s="1" t="str">
        <f t="shared" si="30"/>
        <v/>
      </c>
      <c r="D255" s="1" t="str">
        <f>IF(A255="","",COUNTIF(B$2:B255,C255))</f>
        <v/>
      </c>
      <c r="E255" s="1" t="str">
        <f>IF(A255="","",SUM($D$2:D255))</f>
        <v/>
      </c>
      <c r="F255" s="2" t="str">
        <f t="shared" si="36"/>
        <v/>
      </c>
      <c r="G255" s="2" t="str">
        <f t="shared" si="37"/>
        <v/>
      </c>
      <c r="H255" s="2" t="str">
        <f t="shared" si="31"/>
        <v/>
      </c>
      <c r="I255" s="1" t="str">
        <f t="shared" si="35"/>
        <v/>
      </c>
      <c r="J255" s="1" t="str">
        <f t="shared" si="38"/>
        <v/>
      </c>
      <c r="K255" s="2" t="str">
        <f t="shared" si="32"/>
        <v/>
      </c>
      <c r="L255" s="2" t="str">
        <f t="shared" si="33"/>
        <v/>
      </c>
      <c r="M255" s="2" t="str">
        <f t="shared" si="34"/>
        <v/>
      </c>
    </row>
    <row r="256" spans="1:13">
      <c r="A256" t="str">
        <f>IF(trend!A256&lt;&gt;"",calculation!A255+1,"")</f>
        <v/>
      </c>
      <c r="B256" s="1" t="str">
        <f>IF(A256="","",RANK(trend!B256,trend!B:B,1))</f>
        <v/>
      </c>
      <c r="C256" s="1" t="str">
        <f t="shared" si="30"/>
        <v/>
      </c>
      <c r="D256" s="1" t="str">
        <f>IF(A256="","",COUNTIF(B$2:B256,C256))</f>
        <v/>
      </c>
      <c r="E256" s="1" t="str">
        <f>IF(A256="","",SUM($D$2:D256))</f>
        <v/>
      </c>
      <c r="F256" s="2" t="str">
        <f t="shared" si="36"/>
        <v/>
      </c>
      <c r="G256" s="2" t="str">
        <f t="shared" si="37"/>
        <v/>
      </c>
      <c r="H256" s="2" t="str">
        <f t="shared" si="31"/>
        <v/>
      </c>
      <c r="I256" s="1" t="str">
        <f t="shared" si="35"/>
        <v/>
      </c>
      <c r="J256" s="1" t="str">
        <f t="shared" si="38"/>
        <v/>
      </c>
      <c r="K256" s="2" t="str">
        <f t="shared" si="32"/>
        <v/>
      </c>
      <c r="L256" s="2" t="str">
        <f t="shared" si="33"/>
        <v/>
      </c>
      <c r="M256" s="2" t="str">
        <f t="shared" si="34"/>
        <v/>
      </c>
    </row>
    <row r="257" spans="1:13">
      <c r="A257" t="str">
        <f>IF(trend!A257&lt;&gt;"",calculation!A256+1,"")</f>
        <v/>
      </c>
      <c r="B257" s="1" t="str">
        <f>IF(A257="","",RANK(trend!B257,trend!B:B,1))</f>
        <v/>
      </c>
      <c r="C257" s="1" t="str">
        <f t="shared" si="30"/>
        <v/>
      </c>
      <c r="D257" s="1" t="str">
        <f>IF(A257="","",COUNTIF(B$2:B257,C257))</f>
        <v/>
      </c>
      <c r="E257" s="1" t="str">
        <f>IF(A257="","",SUM($D$2:D257))</f>
        <v/>
      </c>
      <c r="F257" s="2" t="str">
        <f t="shared" si="36"/>
        <v/>
      </c>
      <c r="G257" s="2" t="str">
        <f t="shared" si="37"/>
        <v/>
      </c>
      <c r="H257" s="2" t="str">
        <f t="shared" si="31"/>
        <v/>
      </c>
      <c r="I257" s="1" t="str">
        <f t="shared" si="35"/>
        <v/>
      </c>
      <c r="J257" s="1" t="str">
        <f t="shared" si="38"/>
        <v/>
      </c>
      <c r="K257" s="2" t="str">
        <f t="shared" si="32"/>
        <v/>
      </c>
      <c r="L257" s="2" t="str">
        <f t="shared" si="33"/>
        <v/>
      </c>
      <c r="M257" s="2" t="str">
        <f t="shared" si="34"/>
        <v/>
      </c>
    </row>
    <row r="258" spans="1:13">
      <c r="A258" t="str">
        <f>IF(trend!A258&lt;&gt;"",calculation!A257+1,"")</f>
        <v/>
      </c>
      <c r="B258" s="1" t="str">
        <f>IF(A258="","",RANK(trend!B258,trend!B:B,1))</f>
        <v/>
      </c>
      <c r="C258" s="1" t="str">
        <f t="shared" si="30"/>
        <v/>
      </c>
      <c r="D258" s="1" t="str">
        <f>IF(A258="","",COUNTIF(B$2:B258,C258))</f>
        <v/>
      </c>
      <c r="E258" s="1" t="str">
        <f>IF(A258="","",SUM($D$2:D258))</f>
        <v/>
      </c>
      <c r="F258" s="2" t="str">
        <f t="shared" si="36"/>
        <v/>
      </c>
      <c r="G258" s="2" t="str">
        <f t="shared" si="37"/>
        <v/>
      </c>
      <c r="H258" s="2" t="str">
        <f t="shared" si="31"/>
        <v/>
      </c>
      <c r="I258" s="1" t="str">
        <f t="shared" si="35"/>
        <v/>
      </c>
      <c r="J258" s="1" t="str">
        <f t="shared" si="38"/>
        <v/>
      </c>
      <c r="K258" s="2" t="str">
        <f t="shared" si="32"/>
        <v/>
      </c>
      <c r="L258" s="2" t="str">
        <f t="shared" si="33"/>
        <v/>
      </c>
      <c r="M258" s="2" t="str">
        <f t="shared" si="34"/>
        <v/>
      </c>
    </row>
    <row r="259" spans="1:13">
      <c r="A259" t="str">
        <f>IF(trend!A259&lt;&gt;"",calculation!A258+1,"")</f>
        <v/>
      </c>
      <c r="B259" s="1" t="str">
        <f>IF(A259="","",RANK(trend!B259,trend!B:B,1))</f>
        <v/>
      </c>
      <c r="C259" s="1" t="str">
        <f t="shared" ref="C259:C322" si="39">IF(A259="","","&lt;"&amp;B259)</f>
        <v/>
      </c>
      <c r="D259" s="1" t="str">
        <f>IF(A259="","",COUNTIF(B$2:B259,C259))</f>
        <v/>
      </c>
      <c r="E259" s="1" t="str">
        <f>IF(A259="","",SUM($D$2:D259))</f>
        <v/>
      </c>
      <c r="F259" s="2" t="str">
        <f t="shared" si="36"/>
        <v/>
      </c>
      <c r="G259" s="2" t="str">
        <f t="shared" si="37"/>
        <v/>
      </c>
      <c r="H259" s="2" t="str">
        <f t="shared" ref="H259:H322" si="40">IF(A259="","",(E259-F259)/SQRT(G259))</f>
        <v/>
      </c>
      <c r="I259" s="1" t="str">
        <f t="shared" si="35"/>
        <v/>
      </c>
      <c r="J259" s="1" t="str">
        <f t="shared" si="38"/>
        <v/>
      </c>
      <c r="K259" s="2" t="str">
        <f t="shared" ref="K259:K322" si="41">IF(A259="","",(n+1-A259)*(n-A259)/4)</f>
        <v/>
      </c>
      <c r="L259" s="2" t="str">
        <f t="shared" ref="L259:L322" si="42">IF(A259="","",(n-A259+1)*(n-A259)*(2*(n-A259+1)+5)/72)</f>
        <v/>
      </c>
      <c r="M259" s="2" t="str">
        <f t="shared" ref="M259:M322" si="43">IF(ISTEXT(L260),"",(K259-J259)/SQRT(L259))</f>
        <v/>
      </c>
    </row>
    <row r="260" spans="1:13">
      <c r="A260" t="str">
        <f>IF(trend!A260&lt;&gt;"",calculation!A259+1,"")</f>
        <v/>
      </c>
      <c r="B260" s="1" t="str">
        <f>IF(A260="","",RANK(trend!B260,trend!B:B,1))</f>
        <v/>
      </c>
      <c r="C260" s="1" t="str">
        <f t="shared" si="39"/>
        <v/>
      </c>
      <c r="D260" s="1" t="str">
        <f>IF(A260="","",COUNTIF(B$2:B260,C260))</f>
        <v/>
      </c>
      <c r="E260" s="1" t="str">
        <f>IF(A260="","",SUM($D$2:D260))</f>
        <v/>
      </c>
      <c r="F260" s="2" t="str">
        <f t="shared" si="36"/>
        <v/>
      </c>
      <c r="G260" s="2" t="str">
        <f t="shared" si="37"/>
        <v/>
      </c>
      <c r="H260" s="2" t="str">
        <f t="shared" si="40"/>
        <v/>
      </c>
      <c r="I260" s="1" t="str">
        <f t="shared" ref="I260:I323" si="44">IF(A260="","",COUNTIF(B260:B1212,C260))</f>
        <v/>
      </c>
      <c r="J260" s="1" t="str">
        <f t="shared" si="38"/>
        <v/>
      </c>
      <c r="K260" s="2" t="str">
        <f t="shared" si="41"/>
        <v/>
      </c>
      <c r="L260" s="2" t="str">
        <f t="shared" si="42"/>
        <v/>
      </c>
      <c r="M260" s="2" t="str">
        <f t="shared" si="43"/>
        <v/>
      </c>
    </row>
    <row r="261" spans="1:13">
      <c r="A261" t="str">
        <f>IF(trend!A261&lt;&gt;"",calculation!A260+1,"")</f>
        <v/>
      </c>
      <c r="B261" s="1" t="str">
        <f>IF(A261="","",RANK(trend!B261,trend!B:B,1))</f>
        <v/>
      </c>
      <c r="C261" s="1" t="str">
        <f t="shared" si="39"/>
        <v/>
      </c>
      <c r="D261" s="1" t="str">
        <f>IF(A261="","",COUNTIF(B$2:B261,C261))</f>
        <v/>
      </c>
      <c r="E261" s="1" t="str">
        <f>IF(A261="","",SUM($D$2:D261))</f>
        <v/>
      </c>
      <c r="F261" s="2" t="str">
        <f t="shared" si="36"/>
        <v/>
      </c>
      <c r="G261" s="2" t="str">
        <f t="shared" si="37"/>
        <v/>
      </c>
      <c r="H261" s="2" t="str">
        <f t="shared" si="40"/>
        <v/>
      </c>
      <c r="I261" s="1" t="str">
        <f t="shared" si="44"/>
        <v/>
      </c>
      <c r="J261" s="1" t="str">
        <f t="shared" si="38"/>
        <v/>
      </c>
      <c r="K261" s="2" t="str">
        <f t="shared" si="41"/>
        <v/>
      </c>
      <c r="L261" s="2" t="str">
        <f t="shared" si="42"/>
        <v/>
      </c>
      <c r="M261" s="2" t="str">
        <f t="shared" si="43"/>
        <v/>
      </c>
    </row>
    <row r="262" spans="1:13">
      <c r="A262" t="str">
        <f>IF(trend!A262&lt;&gt;"",calculation!A261+1,"")</f>
        <v/>
      </c>
      <c r="B262" s="1" t="str">
        <f>IF(A262="","",RANK(trend!B262,trend!B:B,1))</f>
        <v/>
      </c>
      <c r="C262" s="1" t="str">
        <f t="shared" si="39"/>
        <v/>
      </c>
      <c r="D262" s="1" t="str">
        <f>IF(A262="","",COUNTIF(B$2:B262,C262))</f>
        <v/>
      </c>
      <c r="E262" s="1" t="str">
        <f>IF(A262="","",SUM($D$2:D262))</f>
        <v/>
      </c>
      <c r="F262" s="2" t="str">
        <f t="shared" si="36"/>
        <v/>
      </c>
      <c r="G262" s="2" t="str">
        <f t="shared" si="37"/>
        <v/>
      </c>
      <c r="H262" s="2" t="str">
        <f t="shared" si="40"/>
        <v/>
      </c>
      <c r="I262" s="1" t="str">
        <f t="shared" si="44"/>
        <v/>
      </c>
      <c r="J262" s="1" t="str">
        <f t="shared" si="38"/>
        <v/>
      </c>
      <c r="K262" s="2" t="str">
        <f t="shared" si="41"/>
        <v/>
      </c>
      <c r="L262" s="2" t="str">
        <f t="shared" si="42"/>
        <v/>
      </c>
      <c r="M262" s="2" t="str">
        <f t="shared" si="43"/>
        <v/>
      </c>
    </row>
    <row r="263" spans="1:13">
      <c r="A263" t="str">
        <f>IF(trend!A263&lt;&gt;"",calculation!A262+1,"")</f>
        <v/>
      </c>
      <c r="B263" s="1" t="str">
        <f>IF(A263="","",RANK(trend!B263,trend!B:B,1))</f>
        <v/>
      </c>
      <c r="C263" s="1" t="str">
        <f t="shared" si="39"/>
        <v/>
      </c>
      <c r="D263" s="1" t="str">
        <f>IF(A263="","",COUNTIF(B$2:B263,C263))</f>
        <v/>
      </c>
      <c r="E263" s="1" t="str">
        <f>IF(A263="","",SUM($D$2:D263))</f>
        <v/>
      </c>
      <c r="F263" s="2" t="str">
        <f t="shared" si="36"/>
        <v/>
      </c>
      <c r="G263" s="2" t="str">
        <f t="shared" si="37"/>
        <v/>
      </c>
      <c r="H263" s="2" t="str">
        <f t="shared" si="40"/>
        <v/>
      </c>
      <c r="I263" s="1" t="str">
        <f t="shared" si="44"/>
        <v/>
      </c>
      <c r="J263" s="1" t="str">
        <f t="shared" si="38"/>
        <v/>
      </c>
      <c r="K263" s="2" t="str">
        <f t="shared" si="41"/>
        <v/>
      </c>
      <c r="L263" s="2" t="str">
        <f t="shared" si="42"/>
        <v/>
      </c>
      <c r="M263" s="2" t="str">
        <f t="shared" si="43"/>
        <v/>
      </c>
    </row>
    <row r="264" spans="1:13">
      <c r="A264" t="str">
        <f>IF(trend!A264&lt;&gt;"",calculation!A263+1,"")</f>
        <v/>
      </c>
      <c r="B264" s="1" t="str">
        <f>IF(A264="","",RANK(trend!B264,trend!B:B,1))</f>
        <v/>
      </c>
      <c r="C264" s="1" t="str">
        <f t="shared" si="39"/>
        <v/>
      </c>
      <c r="D264" s="1" t="str">
        <f>IF(A264="","",COUNTIF(B$2:B264,C264))</f>
        <v/>
      </c>
      <c r="E264" s="1" t="str">
        <f>IF(A264="","",SUM($D$2:D264))</f>
        <v/>
      </c>
      <c r="F264" s="2" t="str">
        <f t="shared" si="36"/>
        <v/>
      </c>
      <c r="G264" s="2" t="str">
        <f t="shared" si="37"/>
        <v/>
      </c>
      <c r="H264" s="2" t="str">
        <f t="shared" si="40"/>
        <v/>
      </c>
      <c r="I264" s="1" t="str">
        <f t="shared" si="44"/>
        <v/>
      </c>
      <c r="J264" s="1" t="str">
        <f t="shared" si="38"/>
        <v/>
      </c>
      <c r="K264" s="2" t="str">
        <f t="shared" si="41"/>
        <v/>
      </c>
      <c r="L264" s="2" t="str">
        <f t="shared" si="42"/>
        <v/>
      </c>
      <c r="M264" s="2" t="str">
        <f t="shared" si="43"/>
        <v/>
      </c>
    </row>
    <row r="265" spans="1:13">
      <c r="A265" t="str">
        <f>IF(trend!A265&lt;&gt;"",calculation!A264+1,"")</f>
        <v/>
      </c>
      <c r="B265" s="1" t="str">
        <f>IF(A265="","",RANK(trend!B265,trend!B:B,1))</f>
        <v/>
      </c>
      <c r="C265" s="1" t="str">
        <f t="shared" si="39"/>
        <v/>
      </c>
      <c r="D265" s="1" t="str">
        <f>IF(A265="","",COUNTIF(B$2:B265,C265))</f>
        <v/>
      </c>
      <c r="E265" s="1" t="str">
        <f>IF(A265="","",SUM($D$2:D265))</f>
        <v/>
      </c>
      <c r="F265" s="2" t="str">
        <f t="shared" si="36"/>
        <v/>
      </c>
      <c r="G265" s="2" t="str">
        <f t="shared" si="37"/>
        <v/>
      </c>
      <c r="H265" s="2" t="str">
        <f t="shared" si="40"/>
        <v/>
      </c>
      <c r="I265" s="1" t="str">
        <f t="shared" si="44"/>
        <v/>
      </c>
      <c r="J265" s="1" t="str">
        <f t="shared" si="38"/>
        <v/>
      </c>
      <c r="K265" s="2" t="str">
        <f t="shared" si="41"/>
        <v/>
      </c>
      <c r="L265" s="2" t="str">
        <f t="shared" si="42"/>
        <v/>
      </c>
      <c r="M265" s="2" t="str">
        <f t="shared" si="43"/>
        <v/>
      </c>
    </row>
    <row r="266" spans="1:13">
      <c r="A266" t="str">
        <f>IF(trend!A266&lt;&gt;"",calculation!A265+1,"")</f>
        <v/>
      </c>
      <c r="B266" s="1" t="str">
        <f>IF(A266="","",RANK(trend!B266,trend!B:B,1))</f>
        <v/>
      </c>
      <c r="C266" s="1" t="str">
        <f t="shared" si="39"/>
        <v/>
      </c>
      <c r="D266" s="1" t="str">
        <f>IF(A266="","",COUNTIF(B$2:B266,C266))</f>
        <v/>
      </c>
      <c r="E266" s="1" t="str">
        <f>IF(A266="","",SUM($D$2:D266))</f>
        <v/>
      </c>
      <c r="F266" s="2" t="str">
        <f t="shared" si="36"/>
        <v/>
      </c>
      <c r="G266" s="2" t="str">
        <f t="shared" si="37"/>
        <v/>
      </c>
      <c r="H266" s="2" t="str">
        <f t="shared" si="40"/>
        <v/>
      </c>
      <c r="I266" s="1" t="str">
        <f t="shared" si="44"/>
        <v/>
      </c>
      <c r="J266" s="1" t="str">
        <f t="shared" si="38"/>
        <v/>
      </c>
      <c r="K266" s="2" t="str">
        <f t="shared" si="41"/>
        <v/>
      </c>
      <c r="L266" s="2" t="str">
        <f t="shared" si="42"/>
        <v/>
      </c>
      <c r="M266" s="2" t="str">
        <f t="shared" si="43"/>
        <v/>
      </c>
    </row>
    <row r="267" spans="1:13">
      <c r="A267" t="str">
        <f>IF(trend!A267&lt;&gt;"",calculation!A266+1,"")</f>
        <v/>
      </c>
      <c r="B267" s="1" t="str">
        <f>IF(A267="","",RANK(trend!B267,trend!B:B,1))</f>
        <v/>
      </c>
      <c r="C267" s="1" t="str">
        <f t="shared" si="39"/>
        <v/>
      </c>
      <c r="D267" s="1" t="str">
        <f>IF(A267="","",COUNTIF(B$2:B267,C267))</f>
        <v/>
      </c>
      <c r="E267" s="1" t="str">
        <f>IF(A267="","",SUM($D$2:D267))</f>
        <v/>
      </c>
      <c r="F267" s="2" t="str">
        <f t="shared" si="36"/>
        <v/>
      </c>
      <c r="G267" s="2" t="str">
        <f t="shared" si="37"/>
        <v/>
      </c>
      <c r="H267" s="2" t="str">
        <f t="shared" si="40"/>
        <v/>
      </c>
      <c r="I267" s="1" t="str">
        <f t="shared" si="44"/>
        <v/>
      </c>
      <c r="J267" s="1" t="str">
        <f t="shared" si="38"/>
        <v/>
      </c>
      <c r="K267" s="2" t="str">
        <f t="shared" si="41"/>
        <v/>
      </c>
      <c r="L267" s="2" t="str">
        <f t="shared" si="42"/>
        <v/>
      </c>
      <c r="M267" s="2" t="str">
        <f t="shared" si="43"/>
        <v/>
      </c>
    </row>
    <row r="268" spans="1:13">
      <c r="A268" t="str">
        <f>IF(trend!A268&lt;&gt;"",calculation!A267+1,"")</f>
        <v/>
      </c>
      <c r="B268" s="1" t="str">
        <f>IF(A268="","",RANK(trend!B268,trend!B:B,1))</f>
        <v/>
      </c>
      <c r="C268" s="1" t="str">
        <f t="shared" si="39"/>
        <v/>
      </c>
      <c r="D268" s="1" t="str">
        <f>IF(A268="","",COUNTIF(B$2:B268,C268))</f>
        <v/>
      </c>
      <c r="E268" s="1" t="str">
        <f>IF(A268="","",SUM($D$2:D268))</f>
        <v/>
      </c>
      <c r="F268" s="2" t="str">
        <f t="shared" si="36"/>
        <v/>
      </c>
      <c r="G268" s="2" t="str">
        <f t="shared" si="37"/>
        <v/>
      </c>
      <c r="H268" s="2" t="str">
        <f t="shared" si="40"/>
        <v/>
      </c>
      <c r="I268" s="1" t="str">
        <f t="shared" si="44"/>
        <v/>
      </c>
      <c r="J268" s="1" t="str">
        <f t="shared" si="38"/>
        <v/>
      </c>
      <c r="K268" s="2" t="str">
        <f t="shared" si="41"/>
        <v/>
      </c>
      <c r="L268" s="2" t="str">
        <f t="shared" si="42"/>
        <v/>
      </c>
      <c r="M268" s="2" t="str">
        <f t="shared" si="43"/>
        <v/>
      </c>
    </row>
    <row r="269" spans="1:13">
      <c r="A269" t="str">
        <f>IF(trend!A269&lt;&gt;"",calculation!A268+1,"")</f>
        <v/>
      </c>
      <c r="B269" s="1" t="str">
        <f>IF(A269="","",RANK(trend!B269,trend!B:B,1))</f>
        <v/>
      </c>
      <c r="C269" s="1" t="str">
        <f t="shared" si="39"/>
        <v/>
      </c>
      <c r="D269" s="1" t="str">
        <f>IF(A269="","",COUNTIF(B$2:B269,C269))</f>
        <v/>
      </c>
      <c r="E269" s="1" t="str">
        <f>IF(A269="","",SUM($D$2:D269))</f>
        <v/>
      </c>
      <c r="F269" s="2" t="str">
        <f t="shared" si="36"/>
        <v/>
      </c>
      <c r="G269" s="2" t="str">
        <f t="shared" si="37"/>
        <v/>
      </c>
      <c r="H269" s="2" t="str">
        <f t="shared" si="40"/>
        <v/>
      </c>
      <c r="I269" s="1" t="str">
        <f t="shared" si="44"/>
        <v/>
      </c>
      <c r="J269" s="1" t="str">
        <f t="shared" si="38"/>
        <v/>
      </c>
      <c r="K269" s="2" t="str">
        <f t="shared" si="41"/>
        <v/>
      </c>
      <c r="L269" s="2" t="str">
        <f t="shared" si="42"/>
        <v/>
      </c>
      <c r="M269" s="2" t="str">
        <f t="shared" si="43"/>
        <v/>
      </c>
    </row>
    <row r="270" spans="1:13">
      <c r="A270" t="str">
        <f>IF(trend!A270&lt;&gt;"",calculation!A269+1,"")</f>
        <v/>
      </c>
      <c r="B270" s="1" t="str">
        <f>IF(A270="","",RANK(trend!B270,trend!B:B,1))</f>
        <v/>
      </c>
      <c r="C270" s="1" t="str">
        <f t="shared" si="39"/>
        <v/>
      </c>
      <c r="D270" s="1" t="str">
        <f>IF(A270="","",COUNTIF(B$2:B270,C270))</f>
        <v/>
      </c>
      <c r="E270" s="1" t="str">
        <f>IF(A270="","",SUM($D$2:D270))</f>
        <v/>
      </c>
      <c r="F270" s="2" t="str">
        <f t="shared" si="36"/>
        <v/>
      </c>
      <c r="G270" s="2" t="str">
        <f t="shared" si="37"/>
        <v/>
      </c>
      <c r="H270" s="2" t="str">
        <f t="shared" si="40"/>
        <v/>
      </c>
      <c r="I270" s="1" t="str">
        <f t="shared" si="44"/>
        <v/>
      </c>
      <c r="J270" s="1" t="str">
        <f t="shared" si="38"/>
        <v/>
      </c>
      <c r="K270" s="2" t="str">
        <f t="shared" si="41"/>
        <v/>
      </c>
      <c r="L270" s="2" t="str">
        <f t="shared" si="42"/>
        <v/>
      </c>
      <c r="M270" s="2" t="str">
        <f t="shared" si="43"/>
        <v/>
      </c>
    </row>
    <row r="271" spans="1:13">
      <c r="A271" t="str">
        <f>IF(trend!A271&lt;&gt;"",calculation!A270+1,"")</f>
        <v/>
      </c>
      <c r="B271" s="1" t="str">
        <f>IF(A271="","",RANK(trend!B271,trend!B:B,1))</f>
        <v/>
      </c>
      <c r="C271" s="1" t="str">
        <f t="shared" si="39"/>
        <v/>
      </c>
      <c r="D271" s="1" t="str">
        <f>IF(A271="","",COUNTIF(B$2:B271,C271))</f>
        <v/>
      </c>
      <c r="E271" s="1" t="str">
        <f>IF(A271="","",SUM($D$2:D271))</f>
        <v/>
      </c>
      <c r="F271" s="2" t="str">
        <f t="shared" si="36"/>
        <v/>
      </c>
      <c r="G271" s="2" t="str">
        <f t="shared" si="37"/>
        <v/>
      </c>
      <c r="H271" s="2" t="str">
        <f t="shared" si="40"/>
        <v/>
      </c>
      <c r="I271" s="1" t="str">
        <f t="shared" si="44"/>
        <v/>
      </c>
      <c r="J271" s="1" t="str">
        <f t="shared" si="38"/>
        <v/>
      </c>
      <c r="K271" s="2" t="str">
        <f t="shared" si="41"/>
        <v/>
      </c>
      <c r="L271" s="2" t="str">
        <f t="shared" si="42"/>
        <v/>
      </c>
      <c r="M271" s="2" t="str">
        <f t="shared" si="43"/>
        <v/>
      </c>
    </row>
    <row r="272" spans="1:13">
      <c r="A272" t="str">
        <f>IF(trend!A272&lt;&gt;"",calculation!A271+1,"")</f>
        <v/>
      </c>
      <c r="B272" s="1" t="str">
        <f>IF(A272="","",RANK(trend!B272,trend!B:B,1))</f>
        <v/>
      </c>
      <c r="C272" s="1" t="str">
        <f t="shared" si="39"/>
        <v/>
      </c>
      <c r="D272" s="1" t="str">
        <f>IF(A272="","",COUNTIF(B$2:B272,C272))</f>
        <v/>
      </c>
      <c r="E272" s="1" t="str">
        <f>IF(A272="","",SUM($D$2:D272))</f>
        <v/>
      </c>
      <c r="F272" s="2" t="str">
        <f t="shared" si="36"/>
        <v/>
      </c>
      <c r="G272" s="2" t="str">
        <f t="shared" si="37"/>
        <v/>
      </c>
      <c r="H272" s="2" t="str">
        <f t="shared" si="40"/>
        <v/>
      </c>
      <c r="I272" s="1" t="str">
        <f t="shared" si="44"/>
        <v/>
      </c>
      <c r="J272" s="1" t="str">
        <f t="shared" si="38"/>
        <v/>
      </c>
      <c r="K272" s="2" t="str">
        <f t="shared" si="41"/>
        <v/>
      </c>
      <c r="L272" s="2" t="str">
        <f t="shared" si="42"/>
        <v/>
      </c>
      <c r="M272" s="2" t="str">
        <f t="shared" si="43"/>
        <v/>
      </c>
    </row>
    <row r="273" spans="1:13">
      <c r="A273" t="str">
        <f>IF(trend!A273&lt;&gt;"",calculation!A272+1,"")</f>
        <v/>
      </c>
      <c r="B273" s="1" t="str">
        <f>IF(A273="","",RANK(trend!B273,trend!B:B,1))</f>
        <v/>
      </c>
      <c r="C273" s="1" t="str">
        <f t="shared" si="39"/>
        <v/>
      </c>
      <c r="D273" s="1" t="str">
        <f>IF(A273="","",COUNTIF(B$2:B273,C273))</f>
        <v/>
      </c>
      <c r="E273" s="1" t="str">
        <f>IF(A273="","",SUM($D$2:D273))</f>
        <v/>
      </c>
      <c r="F273" s="2" t="str">
        <f t="shared" si="36"/>
        <v/>
      </c>
      <c r="G273" s="2" t="str">
        <f t="shared" si="37"/>
        <v/>
      </c>
      <c r="H273" s="2" t="str">
        <f t="shared" si="40"/>
        <v/>
      </c>
      <c r="I273" s="1" t="str">
        <f t="shared" si="44"/>
        <v/>
      </c>
      <c r="J273" s="1" t="str">
        <f t="shared" si="38"/>
        <v/>
      </c>
      <c r="K273" s="2" t="str">
        <f t="shared" si="41"/>
        <v/>
      </c>
      <c r="L273" s="2" t="str">
        <f t="shared" si="42"/>
        <v/>
      </c>
      <c r="M273" s="2" t="str">
        <f t="shared" si="43"/>
        <v/>
      </c>
    </row>
    <row r="274" spans="1:13">
      <c r="A274" t="str">
        <f>IF(trend!A274&lt;&gt;"",calculation!A273+1,"")</f>
        <v/>
      </c>
      <c r="B274" s="1" t="str">
        <f>IF(A274="","",RANK(trend!B274,trend!B:B,1))</f>
        <v/>
      </c>
      <c r="C274" s="1" t="str">
        <f t="shared" si="39"/>
        <v/>
      </c>
      <c r="D274" s="1" t="str">
        <f>IF(A274="","",COUNTIF(B$2:B274,C274))</f>
        <v/>
      </c>
      <c r="E274" s="1" t="str">
        <f>IF(A274="","",SUM($D$2:D274))</f>
        <v/>
      </c>
      <c r="F274" s="2" t="str">
        <f t="shared" si="36"/>
        <v/>
      </c>
      <c r="G274" s="2" t="str">
        <f t="shared" si="37"/>
        <v/>
      </c>
      <c r="H274" s="2" t="str">
        <f t="shared" si="40"/>
        <v/>
      </c>
      <c r="I274" s="1" t="str">
        <f t="shared" si="44"/>
        <v/>
      </c>
      <c r="J274" s="1" t="str">
        <f t="shared" si="38"/>
        <v/>
      </c>
      <c r="K274" s="2" t="str">
        <f t="shared" si="41"/>
        <v/>
      </c>
      <c r="L274" s="2" t="str">
        <f t="shared" si="42"/>
        <v/>
      </c>
      <c r="M274" s="2" t="str">
        <f t="shared" si="43"/>
        <v/>
      </c>
    </row>
    <row r="275" spans="1:13">
      <c r="A275" t="str">
        <f>IF(trend!A275&lt;&gt;"",calculation!A274+1,"")</f>
        <v/>
      </c>
      <c r="B275" s="1" t="str">
        <f>IF(A275="","",RANK(trend!B275,trend!B:B,1))</f>
        <v/>
      </c>
      <c r="C275" s="1" t="str">
        <f t="shared" si="39"/>
        <v/>
      </c>
      <c r="D275" s="1" t="str">
        <f>IF(A275="","",COUNTIF(B$2:B275,C275))</f>
        <v/>
      </c>
      <c r="E275" s="1" t="str">
        <f>IF(A275="","",SUM($D$2:D275))</f>
        <v/>
      </c>
      <c r="F275" s="2" t="str">
        <f t="shared" si="36"/>
        <v/>
      </c>
      <c r="G275" s="2" t="str">
        <f t="shared" si="37"/>
        <v/>
      </c>
      <c r="H275" s="2" t="str">
        <f t="shared" si="40"/>
        <v/>
      </c>
      <c r="I275" s="1" t="str">
        <f t="shared" si="44"/>
        <v/>
      </c>
      <c r="J275" s="1" t="str">
        <f t="shared" si="38"/>
        <v/>
      </c>
      <c r="K275" s="2" t="str">
        <f t="shared" si="41"/>
        <v/>
      </c>
      <c r="L275" s="2" t="str">
        <f t="shared" si="42"/>
        <v/>
      </c>
      <c r="M275" s="2" t="str">
        <f t="shared" si="43"/>
        <v/>
      </c>
    </row>
    <row r="276" spans="1:13">
      <c r="A276" t="str">
        <f>IF(trend!A276&lt;&gt;"",calculation!A275+1,"")</f>
        <v/>
      </c>
      <c r="B276" s="1" t="str">
        <f>IF(A276="","",RANK(trend!B276,trend!B:B,1))</f>
        <v/>
      </c>
      <c r="C276" s="1" t="str">
        <f t="shared" si="39"/>
        <v/>
      </c>
      <c r="D276" s="1" t="str">
        <f>IF(A276="","",COUNTIF(B$2:B276,C276))</f>
        <v/>
      </c>
      <c r="E276" s="1" t="str">
        <f>IF(A276="","",SUM($D$2:D276))</f>
        <v/>
      </c>
      <c r="F276" s="2" t="str">
        <f t="shared" si="36"/>
        <v/>
      </c>
      <c r="G276" s="2" t="str">
        <f t="shared" si="37"/>
        <v/>
      </c>
      <c r="H276" s="2" t="str">
        <f t="shared" si="40"/>
        <v/>
      </c>
      <c r="I276" s="1" t="str">
        <f t="shared" si="44"/>
        <v/>
      </c>
      <c r="J276" s="1" t="str">
        <f t="shared" si="38"/>
        <v/>
      </c>
      <c r="K276" s="2" t="str">
        <f t="shared" si="41"/>
        <v/>
      </c>
      <c r="L276" s="2" t="str">
        <f t="shared" si="42"/>
        <v/>
      </c>
      <c r="M276" s="2" t="str">
        <f t="shared" si="43"/>
        <v/>
      </c>
    </row>
    <row r="277" spans="1:13">
      <c r="A277" t="str">
        <f>IF(trend!A277&lt;&gt;"",calculation!A276+1,"")</f>
        <v/>
      </c>
      <c r="B277" s="1" t="str">
        <f>IF(A277="","",RANK(trend!B277,trend!B:B,1))</f>
        <v/>
      </c>
      <c r="C277" s="1" t="str">
        <f t="shared" si="39"/>
        <v/>
      </c>
      <c r="D277" s="1" t="str">
        <f>IF(A277="","",COUNTIF(B$2:B277,C277))</f>
        <v/>
      </c>
      <c r="E277" s="1" t="str">
        <f>IF(A277="","",SUM($D$2:D277))</f>
        <v/>
      </c>
      <c r="F277" s="2" t="str">
        <f t="shared" si="36"/>
        <v/>
      </c>
      <c r="G277" s="2" t="str">
        <f t="shared" si="37"/>
        <v/>
      </c>
      <c r="H277" s="2" t="str">
        <f t="shared" si="40"/>
        <v/>
      </c>
      <c r="I277" s="1" t="str">
        <f t="shared" si="44"/>
        <v/>
      </c>
      <c r="J277" s="1" t="str">
        <f t="shared" si="38"/>
        <v/>
      </c>
      <c r="K277" s="2" t="str">
        <f t="shared" si="41"/>
        <v/>
      </c>
      <c r="L277" s="2" t="str">
        <f t="shared" si="42"/>
        <v/>
      </c>
      <c r="M277" s="2" t="str">
        <f t="shared" si="43"/>
        <v/>
      </c>
    </row>
    <row r="278" spans="1:13">
      <c r="A278" t="str">
        <f>IF(trend!A278&lt;&gt;"",calculation!A277+1,"")</f>
        <v/>
      </c>
      <c r="B278" s="1" t="str">
        <f>IF(A278="","",RANK(trend!B278,trend!B:B,1))</f>
        <v/>
      </c>
      <c r="C278" s="1" t="str">
        <f t="shared" si="39"/>
        <v/>
      </c>
      <c r="D278" s="1" t="str">
        <f>IF(A278="","",COUNTIF(B$2:B278,C278))</f>
        <v/>
      </c>
      <c r="E278" s="1" t="str">
        <f>IF(A278="","",SUM($D$2:D278))</f>
        <v/>
      </c>
      <c r="F278" s="2" t="str">
        <f t="shared" si="36"/>
        <v/>
      </c>
      <c r="G278" s="2" t="str">
        <f t="shared" si="37"/>
        <v/>
      </c>
      <c r="H278" s="2" t="str">
        <f t="shared" si="40"/>
        <v/>
      </c>
      <c r="I278" s="1" t="str">
        <f t="shared" si="44"/>
        <v/>
      </c>
      <c r="J278" s="1" t="str">
        <f t="shared" si="38"/>
        <v/>
      </c>
      <c r="K278" s="2" t="str">
        <f t="shared" si="41"/>
        <v/>
      </c>
      <c r="L278" s="2" t="str">
        <f t="shared" si="42"/>
        <v/>
      </c>
      <c r="M278" s="2" t="str">
        <f t="shared" si="43"/>
        <v/>
      </c>
    </row>
    <row r="279" spans="1:13">
      <c r="A279" t="str">
        <f>IF(trend!A279&lt;&gt;"",calculation!A278+1,"")</f>
        <v/>
      </c>
      <c r="B279" s="1" t="str">
        <f>IF(A279="","",RANK(trend!B279,trend!B:B,1))</f>
        <v/>
      </c>
      <c r="C279" s="1" t="str">
        <f t="shared" si="39"/>
        <v/>
      </c>
      <c r="D279" s="1" t="str">
        <f>IF(A279="","",COUNTIF(B$2:B279,C279))</f>
        <v/>
      </c>
      <c r="E279" s="1" t="str">
        <f>IF(A279="","",SUM($D$2:D279))</f>
        <v/>
      </c>
      <c r="F279" s="2" t="str">
        <f t="shared" si="36"/>
        <v/>
      </c>
      <c r="G279" s="2" t="str">
        <f t="shared" si="37"/>
        <v/>
      </c>
      <c r="H279" s="2" t="str">
        <f t="shared" si="40"/>
        <v/>
      </c>
      <c r="I279" s="1" t="str">
        <f t="shared" si="44"/>
        <v/>
      </c>
      <c r="J279" s="1" t="str">
        <f t="shared" si="38"/>
        <v/>
      </c>
      <c r="K279" s="2" t="str">
        <f t="shared" si="41"/>
        <v/>
      </c>
      <c r="L279" s="2" t="str">
        <f t="shared" si="42"/>
        <v/>
      </c>
      <c r="M279" s="2" t="str">
        <f t="shared" si="43"/>
        <v/>
      </c>
    </row>
    <row r="280" spans="1:13">
      <c r="A280" t="str">
        <f>IF(trend!A280&lt;&gt;"",calculation!A279+1,"")</f>
        <v/>
      </c>
      <c r="B280" s="1" t="str">
        <f>IF(A280="","",RANK(trend!B280,trend!B:B,1))</f>
        <v/>
      </c>
      <c r="C280" s="1" t="str">
        <f t="shared" si="39"/>
        <v/>
      </c>
      <c r="D280" s="1" t="str">
        <f>IF(A280="","",COUNTIF(B$2:B280,C280))</f>
        <v/>
      </c>
      <c r="E280" s="1" t="str">
        <f>IF(A280="","",SUM($D$2:D280))</f>
        <v/>
      </c>
      <c r="F280" s="2" t="str">
        <f t="shared" si="36"/>
        <v/>
      </c>
      <c r="G280" s="2" t="str">
        <f t="shared" si="37"/>
        <v/>
      </c>
      <c r="H280" s="2" t="str">
        <f t="shared" si="40"/>
        <v/>
      </c>
      <c r="I280" s="1" t="str">
        <f t="shared" si="44"/>
        <v/>
      </c>
      <c r="J280" s="1" t="str">
        <f t="shared" si="38"/>
        <v/>
      </c>
      <c r="K280" s="2" t="str">
        <f t="shared" si="41"/>
        <v/>
      </c>
      <c r="L280" s="2" t="str">
        <f t="shared" si="42"/>
        <v/>
      </c>
      <c r="M280" s="2" t="str">
        <f t="shared" si="43"/>
        <v/>
      </c>
    </row>
    <row r="281" spans="1:13">
      <c r="A281" t="str">
        <f>IF(trend!A281&lt;&gt;"",calculation!A280+1,"")</f>
        <v/>
      </c>
      <c r="B281" s="1" t="str">
        <f>IF(A281="","",RANK(trend!B281,trend!B:B,1))</f>
        <v/>
      </c>
      <c r="C281" s="1" t="str">
        <f t="shared" si="39"/>
        <v/>
      </c>
      <c r="D281" s="1" t="str">
        <f>IF(A281="","",COUNTIF(B$2:B281,C281))</f>
        <v/>
      </c>
      <c r="E281" s="1" t="str">
        <f>IF(A281="","",SUM($D$2:D281))</f>
        <v/>
      </c>
      <c r="F281" s="2" t="str">
        <f t="shared" si="36"/>
        <v/>
      </c>
      <c r="G281" s="2" t="str">
        <f t="shared" si="37"/>
        <v/>
      </c>
      <c r="H281" s="2" t="str">
        <f t="shared" si="40"/>
        <v/>
      </c>
      <c r="I281" s="1" t="str">
        <f t="shared" si="44"/>
        <v/>
      </c>
      <c r="J281" s="1" t="str">
        <f t="shared" si="38"/>
        <v/>
      </c>
      <c r="K281" s="2" t="str">
        <f t="shared" si="41"/>
        <v/>
      </c>
      <c r="L281" s="2" t="str">
        <f t="shared" si="42"/>
        <v/>
      </c>
      <c r="M281" s="2" t="str">
        <f t="shared" si="43"/>
        <v/>
      </c>
    </row>
    <row r="282" spans="1:13">
      <c r="A282" t="str">
        <f>IF(trend!A282&lt;&gt;"",calculation!A281+1,"")</f>
        <v/>
      </c>
      <c r="B282" s="1" t="str">
        <f>IF(A282="","",RANK(trend!B282,trend!B:B,1))</f>
        <v/>
      </c>
      <c r="C282" s="1" t="str">
        <f t="shared" si="39"/>
        <v/>
      </c>
      <c r="D282" s="1" t="str">
        <f>IF(A282="","",COUNTIF(B$2:B282,C282))</f>
        <v/>
      </c>
      <c r="E282" s="1" t="str">
        <f>IF(A282="","",SUM($D$2:D282))</f>
        <v/>
      </c>
      <c r="F282" s="2" t="str">
        <f t="shared" si="36"/>
        <v/>
      </c>
      <c r="G282" s="2" t="str">
        <f t="shared" si="37"/>
        <v/>
      </c>
      <c r="H282" s="2" t="str">
        <f t="shared" si="40"/>
        <v/>
      </c>
      <c r="I282" s="1" t="str">
        <f t="shared" si="44"/>
        <v/>
      </c>
      <c r="J282" s="1" t="str">
        <f t="shared" si="38"/>
        <v/>
      </c>
      <c r="K282" s="2" t="str">
        <f t="shared" si="41"/>
        <v/>
      </c>
      <c r="L282" s="2" t="str">
        <f t="shared" si="42"/>
        <v/>
      </c>
      <c r="M282" s="2" t="str">
        <f t="shared" si="43"/>
        <v/>
      </c>
    </row>
    <row r="283" spans="1:13">
      <c r="A283" t="str">
        <f>IF(trend!A283&lt;&gt;"",calculation!A282+1,"")</f>
        <v/>
      </c>
      <c r="B283" s="1" t="str">
        <f>IF(A283="","",RANK(trend!B283,trend!B:B,1))</f>
        <v/>
      </c>
      <c r="C283" s="1" t="str">
        <f t="shared" si="39"/>
        <v/>
      </c>
      <c r="D283" s="1" t="str">
        <f>IF(A283="","",COUNTIF(B$2:B283,C283))</f>
        <v/>
      </c>
      <c r="E283" s="1" t="str">
        <f>IF(A283="","",SUM($D$2:D283))</f>
        <v/>
      </c>
      <c r="F283" s="2" t="str">
        <f t="shared" si="36"/>
        <v/>
      </c>
      <c r="G283" s="2" t="str">
        <f t="shared" si="37"/>
        <v/>
      </c>
      <c r="H283" s="2" t="str">
        <f t="shared" si="40"/>
        <v/>
      </c>
      <c r="I283" s="1" t="str">
        <f t="shared" si="44"/>
        <v/>
      </c>
      <c r="J283" s="1" t="str">
        <f t="shared" si="38"/>
        <v/>
      </c>
      <c r="K283" s="2" t="str">
        <f t="shared" si="41"/>
        <v/>
      </c>
      <c r="L283" s="2" t="str">
        <f t="shared" si="42"/>
        <v/>
      </c>
      <c r="M283" s="2" t="str">
        <f t="shared" si="43"/>
        <v/>
      </c>
    </row>
    <row r="284" spans="1:13">
      <c r="A284" t="str">
        <f>IF(trend!A284&lt;&gt;"",calculation!A283+1,"")</f>
        <v/>
      </c>
      <c r="B284" s="1" t="str">
        <f>IF(A284="","",RANK(trend!B284,trend!B:B,1))</f>
        <v/>
      </c>
      <c r="C284" s="1" t="str">
        <f t="shared" si="39"/>
        <v/>
      </c>
      <c r="D284" s="1" t="str">
        <f>IF(A284="","",COUNTIF(B$2:B284,C284))</f>
        <v/>
      </c>
      <c r="E284" s="1" t="str">
        <f>IF(A284="","",SUM($D$2:D284))</f>
        <v/>
      </c>
      <c r="F284" s="2" t="str">
        <f t="shared" si="36"/>
        <v/>
      </c>
      <c r="G284" s="2" t="str">
        <f t="shared" si="37"/>
        <v/>
      </c>
      <c r="H284" s="2" t="str">
        <f t="shared" si="40"/>
        <v/>
      </c>
      <c r="I284" s="1" t="str">
        <f t="shared" si="44"/>
        <v/>
      </c>
      <c r="J284" s="1" t="str">
        <f t="shared" si="38"/>
        <v/>
      </c>
      <c r="K284" s="2" t="str">
        <f t="shared" si="41"/>
        <v/>
      </c>
      <c r="L284" s="2" t="str">
        <f t="shared" si="42"/>
        <v/>
      </c>
      <c r="M284" s="2" t="str">
        <f t="shared" si="43"/>
        <v/>
      </c>
    </row>
    <row r="285" spans="1:13">
      <c r="A285" t="str">
        <f>IF(trend!A285&lt;&gt;"",calculation!A284+1,"")</f>
        <v/>
      </c>
      <c r="B285" s="1" t="str">
        <f>IF(A285="","",RANK(trend!B285,trend!B:B,1))</f>
        <v/>
      </c>
      <c r="C285" s="1" t="str">
        <f t="shared" si="39"/>
        <v/>
      </c>
      <c r="D285" s="1" t="str">
        <f>IF(A285="","",COUNTIF(B$2:B285,C285))</f>
        <v/>
      </c>
      <c r="E285" s="1" t="str">
        <f>IF(A285="","",SUM($D$2:D285))</f>
        <v/>
      </c>
      <c r="F285" s="2" t="str">
        <f t="shared" si="36"/>
        <v/>
      </c>
      <c r="G285" s="2" t="str">
        <f t="shared" si="37"/>
        <v/>
      </c>
      <c r="H285" s="2" t="str">
        <f t="shared" si="40"/>
        <v/>
      </c>
      <c r="I285" s="1" t="str">
        <f t="shared" si="44"/>
        <v/>
      </c>
      <c r="J285" s="1" t="str">
        <f t="shared" si="38"/>
        <v/>
      </c>
      <c r="K285" s="2" t="str">
        <f t="shared" si="41"/>
        <v/>
      </c>
      <c r="L285" s="2" t="str">
        <f t="shared" si="42"/>
        <v/>
      </c>
      <c r="M285" s="2" t="str">
        <f t="shared" si="43"/>
        <v/>
      </c>
    </row>
    <row r="286" spans="1:13">
      <c r="A286" t="str">
        <f>IF(trend!A286&lt;&gt;"",calculation!A285+1,"")</f>
        <v/>
      </c>
      <c r="B286" s="1" t="str">
        <f>IF(A286="","",RANK(trend!B286,trend!B:B,1))</f>
        <v/>
      </c>
      <c r="C286" s="1" t="str">
        <f t="shared" si="39"/>
        <v/>
      </c>
      <c r="D286" s="1" t="str">
        <f>IF(A286="","",COUNTIF(B$2:B286,C286))</f>
        <v/>
      </c>
      <c r="E286" s="1" t="str">
        <f>IF(A286="","",SUM($D$2:D286))</f>
        <v/>
      </c>
      <c r="F286" s="2" t="str">
        <f t="shared" si="36"/>
        <v/>
      </c>
      <c r="G286" s="2" t="str">
        <f t="shared" si="37"/>
        <v/>
      </c>
      <c r="H286" s="2" t="str">
        <f t="shared" si="40"/>
        <v/>
      </c>
      <c r="I286" s="1" t="str">
        <f t="shared" si="44"/>
        <v/>
      </c>
      <c r="J286" s="1" t="str">
        <f t="shared" si="38"/>
        <v/>
      </c>
      <c r="K286" s="2" t="str">
        <f t="shared" si="41"/>
        <v/>
      </c>
      <c r="L286" s="2" t="str">
        <f t="shared" si="42"/>
        <v/>
      </c>
      <c r="M286" s="2" t="str">
        <f t="shared" si="43"/>
        <v/>
      </c>
    </row>
    <row r="287" spans="1:13">
      <c r="A287" t="str">
        <f>IF(trend!A287&lt;&gt;"",calculation!A286+1,"")</f>
        <v/>
      </c>
      <c r="B287" s="1" t="str">
        <f>IF(A287="","",RANK(trend!B287,trend!B:B,1))</f>
        <v/>
      </c>
      <c r="C287" s="1" t="str">
        <f t="shared" si="39"/>
        <v/>
      </c>
      <c r="D287" s="1" t="str">
        <f>IF(A287="","",COUNTIF(B$2:B287,C287))</f>
        <v/>
      </c>
      <c r="E287" s="1" t="str">
        <f>IF(A287="","",SUM($D$2:D287))</f>
        <v/>
      </c>
      <c r="F287" s="2" t="str">
        <f t="shared" ref="F287:F350" si="45">IF(A287="","",A287*(A287-1)/4)</f>
        <v/>
      </c>
      <c r="G287" s="2" t="str">
        <f t="shared" ref="G287:G350" si="46">IF(A287="","",A287*(A287-1)*(2*$A287+5)/72)</f>
        <v/>
      </c>
      <c r="H287" s="2" t="str">
        <f t="shared" si="40"/>
        <v/>
      </c>
      <c r="I287" s="1" t="str">
        <f t="shared" si="44"/>
        <v/>
      </c>
      <c r="J287" s="1" t="str">
        <f t="shared" si="38"/>
        <v/>
      </c>
      <c r="K287" s="2" t="str">
        <f t="shared" si="41"/>
        <v/>
      </c>
      <c r="L287" s="2" t="str">
        <f t="shared" si="42"/>
        <v/>
      </c>
      <c r="M287" s="2" t="str">
        <f t="shared" si="43"/>
        <v/>
      </c>
    </row>
    <row r="288" spans="1:13">
      <c r="A288" t="str">
        <f>IF(trend!A288&lt;&gt;"",calculation!A287+1,"")</f>
        <v/>
      </c>
      <c r="B288" s="1" t="str">
        <f>IF(A288="","",RANK(trend!B288,trend!B:B,1))</f>
        <v/>
      </c>
      <c r="C288" s="1" t="str">
        <f t="shared" si="39"/>
        <v/>
      </c>
      <c r="D288" s="1" t="str">
        <f>IF(A288="","",COUNTIF(B$2:B288,C288))</f>
        <v/>
      </c>
      <c r="E288" s="1" t="str">
        <f>IF(A288="","",SUM($D$2:D288))</f>
        <v/>
      </c>
      <c r="F288" s="2" t="str">
        <f t="shared" si="45"/>
        <v/>
      </c>
      <c r="G288" s="2" t="str">
        <f t="shared" si="46"/>
        <v/>
      </c>
      <c r="H288" s="2" t="str">
        <f t="shared" si="40"/>
        <v/>
      </c>
      <c r="I288" s="1" t="str">
        <f t="shared" si="44"/>
        <v/>
      </c>
      <c r="J288" s="1" t="str">
        <f t="shared" si="38"/>
        <v/>
      </c>
      <c r="K288" s="2" t="str">
        <f t="shared" si="41"/>
        <v/>
      </c>
      <c r="L288" s="2" t="str">
        <f t="shared" si="42"/>
        <v/>
      </c>
      <c r="M288" s="2" t="str">
        <f t="shared" si="43"/>
        <v/>
      </c>
    </row>
    <row r="289" spans="1:13">
      <c r="A289" t="str">
        <f>IF(trend!A289&lt;&gt;"",calculation!A288+1,"")</f>
        <v/>
      </c>
      <c r="B289" s="1" t="str">
        <f>IF(A289="","",RANK(trend!B289,trend!B:B,1))</f>
        <v/>
      </c>
      <c r="C289" s="1" t="str">
        <f t="shared" si="39"/>
        <v/>
      </c>
      <c r="D289" s="1" t="str">
        <f>IF(A289="","",COUNTIF(B$2:B289,C289))</f>
        <v/>
      </c>
      <c r="E289" s="1" t="str">
        <f>IF(A289="","",SUM($D$2:D289))</f>
        <v/>
      </c>
      <c r="F289" s="2" t="str">
        <f t="shared" si="45"/>
        <v/>
      </c>
      <c r="G289" s="2" t="str">
        <f t="shared" si="46"/>
        <v/>
      </c>
      <c r="H289" s="2" t="str">
        <f t="shared" si="40"/>
        <v/>
      </c>
      <c r="I289" s="1" t="str">
        <f t="shared" si="44"/>
        <v/>
      </c>
      <c r="J289" s="1" t="str">
        <f t="shared" si="38"/>
        <v/>
      </c>
      <c r="K289" s="2" t="str">
        <f t="shared" si="41"/>
        <v/>
      </c>
      <c r="L289" s="2" t="str">
        <f t="shared" si="42"/>
        <v/>
      </c>
      <c r="M289" s="2" t="str">
        <f t="shared" si="43"/>
        <v/>
      </c>
    </row>
    <row r="290" spans="1:13">
      <c r="A290" t="str">
        <f>IF(trend!A290&lt;&gt;"",calculation!A289+1,"")</f>
        <v/>
      </c>
      <c r="B290" s="1" t="str">
        <f>IF(A290="","",RANK(trend!B290,trend!B:B,1))</f>
        <v/>
      </c>
      <c r="C290" s="1" t="str">
        <f t="shared" si="39"/>
        <v/>
      </c>
      <c r="D290" s="1" t="str">
        <f>IF(A290="","",COUNTIF(B$2:B290,C290))</f>
        <v/>
      </c>
      <c r="E290" s="1" t="str">
        <f>IF(A290="","",SUM($D$2:D290))</f>
        <v/>
      </c>
      <c r="F290" s="2" t="str">
        <f t="shared" si="45"/>
        <v/>
      </c>
      <c r="G290" s="2" t="str">
        <f t="shared" si="46"/>
        <v/>
      </c>
      <c r="H290" s="2" t="str">
        <f t="shared" si="40"/>
        <v/>
      </c>
      <c r="I290" s="1" t="str">
        <f t="shared" si="44"/>
        <v/>
      </c>
      <c r="J290" s="1" t="str">
        <f t="shared" si="38"/>
        <v/>
      </c>
      <c r="K290" s="2" t="str">
        <f t="shared" si="41"/>
        <v/>
      </c>
      <c r="L290" s="2" t="str">
        <f t="shared" si="42"/>
        <v/>
      </c>
      <c r="M290" s="2" t="str">
        <f t="shared" si="43"/>
        <v/>
      </c>
    </row>
    <row r="291" spans="1:13">
      <c r="A291" t="str">
        <f>IF(trend!A291&lt;&gt;"",calculation!A290+1,"")</f>
        <v/>
      </c>
      <c r="B291" s="1" t="str">
        <f>IF(A291="","",RANK(trend!B291,trend!B:B,1))</f>
        <v/>
      </c>
      <c r="C291" s="1" t="str">
        <f t="shared" si="39"/>
        <v/>
      </c>
      <c r="D291" s="1" t="str">
        <f>IF(A291="","",COUNTIF(B$2:B291,C291))</f>
        <v/>
      </c>
      <c r="E291" s="1" t="str">
        <f>IF(A291="","",SUM($D$2:D291))</f>
        <v/>
      </c>
      <c r="F291" s="2" t="str">
        <f t="shared" si="45"/>
        <v/>
      </c>
      <c r="G291" s="2" t="str">
        <f t="shared" si="46"/>
        <v/>
      </c>
      <c r="H291" s="2" t="str">
        <f t="shared" si="40"/>
        <v/>
      </c>
      <c r="I291" s="1" t="str">
        <f t="shared" si="44"/>
        <v/>
      </c>
      <c r="J291" s="1" t="str">
        <f t="shared" si="38"/>
        <v/>
      </c>
      <c r="K291" s="2" t="str">
        <f t="shared" si="41"/>
        <v/>
      </c>
      <c r="L291" s="2" t="str">
        <f t="shared" si="42"/>
        <v/>
      </c>
      <c r="M291" s="2" t="str">
        <f t="shared" si="43"/>
        <v/>
      </c>
    </row>
    <row r="292" spans="1:13">
      <c r="A292" t="str">
        <f>IF(trend!A292&lt;&gt;"",calculation!A291+1,"")</f>
        <v/>
      </c>
      <c r="B292" s="1" t="str">
        <f>IF(A292="","",RANK(trend!B292,trend!B:B,1))</f>
        <v/>
      </c>
      <c r="C292" s="1" t="str">
        <f t="shared" si="39"/>
        <v/>
      </c>
      <c r="D292" s="1" t="str">
        <f>IF(A292="","",COUNTIF(B$2:B292,C292))</f>
        <v/>
      </c>
      <c r="E292" s="1" t="str">
        <f>IF(A292="","",SUM($D$2:D292))</f>
        <v/>
      </c>
      <c r="F292" s="2" t="str">
        <f t="shared" si="45"/>
        <v/>
      </c>
      <c r="G292" s="2" t="str">
        <f t="shared" si="46"/>
        <v/>
      </c>
      <c r="H292" s="2" t="str">
        <f t="shared" si="40"/>
        <v/>
      </c>
      <c r="I292" s="1" t="str">
        <f t="shared" si="44"/>
        <v/>
      </c>
      <c r="J292" s="1" t="str">
        <f t="shared" si="38"/>
        <v/>
      </c>
      <c r="K292" s="2" t="str">
        <f t="shared" si="41"/>
        <v/>
      </c>
      <c r="L292" s="2" t="str">
        <f t="shared" si="42"/>
        <v/>
      </c>
      <c r="M292" s="2" t="str">
        <f t="shared" si="43"/>
        <v/>
      </c>
    </row>
    <row r="293" spans="1:13">
      <c r="A293" t="str">
        <f>IF(trend!A293&lt;&gt;"",calculation!A292+1,"")</f>
        <v/>
      </c>
      <c r="B293" s="1" t="str">
        <f>IF(A293="","",RANK(trend!B293,trend!B:B,1))</f>
        <v/>
      </c>
      <c r="C293" s="1" t="str">
        <f t="shared" si="39"/>
        <v/>
      </c>
      <c r="D293" s="1" t="str">
        <f>IF(A293="","",COUNTIF(B$2:B293,C293))</f>
        <v/>
      </c>
      <c r="E293" s="1" t="str">
        <f>IF(A293="","",SUM($D$2:D293))</f>
        <v/>
      </c>
      <c r="F293" s="2" t="str">
        <f t="shared" si="45"/>
        <v/>
      </c>
      <c r="G293" s="2" t="str">
        <f t="shared" si="46"/>
        <v/>
      </c>
      <c r="H293" s="2" t="str">
        <f t="shared" si="40"/>
        <v/>
      </c>
      <c r="I293" s="1" t="str">
        <f t="shared" si="44"/>
        <v/>
      </c>
      <c r="J293" s="1" t="str">
        <f t="shared" si="38"/>
        <v/>
      </c>
      <c r="K293" s="2" t="str">
        <f t="shared" si="41"/>
        <v/>
      </c>
      <c r="L293" s="2" t="str">
        <f t="shared" si="42"/>
        <v/>
      </c>
      <c r="M293" s="2" t="str">
        <f t="shared" si="43"/>
        <v/>
      </c>
    </row>
    <row r="294" spans="1:13">
      <c r="A294" t="str">
        <f>IF(trend!A294&lt;&gt;"",calculation!A293+1,"")</f>
        <v/>
      </c>
      <c r="B294" s="1" t="str">
        <f>IF(A294="","",RANK(trend!B294,trend!B:B,1))</f>
        <v/>
      </c>
      <c r="C294" s="1" t="str">
        <f t="shared" si="39"/>
        <v/>
      </c>
      <c r="D294" s="1" t="str">
        <f>IF(A294="","",COUNTIF(B$2:B294,C294))</f>
        <v/>
      </c>
      <c r="E294" s="1" t="str">
        <f>IF(A294="","",SUM($D$2:D294))</f>
        <v/>
      </c>
      <c r="F294" s="2" t="str">
        <f t="shared" si="45"/>
        <v/>
      </c>
      <c r="G294" s="2" t="str">
        <f t="shared" si="46"/>
        <v/>
      </c>
      <c r="H294" s="2" t="str">
        <f t="shared" si="40"/>
        <v/>
      </c>
      <c r="I294" s="1" t="str">
        <f t="shared" si="44"/>
        <v/>
      </c>
      <c r="J294" s="1" t="str">
        <f t="shared" si="38"/>
        <v/>
      </c>
      <c r="K294" s="2" t="str">
        <f t="shared" si="41"/>
        <v/>
      </c>
      <c r="L294" s="2" t="str">
        <f t="shared" si="42"/>
        <v/>
      </c>
      <c r="M294" s="2" t="str">
        <f t="shared" si="43"/>
        <v/>
      </c>
    </row>
    <row r="295" spans="1:13">
      <c r="A295" t="str">
        <f>IF(trend!A295&lt;&gt;"",calculation!A294+1,"")</f>
        <v/>
      </c>
      <c r="B295" s="1" t="str">
        <f>IF(A295="","",RANK(trend!B295,trend!B:B,1))</f>
        <v/>
      </c>
      <c r="C295" s="1" t="str">
        <f t="shared" si="39"/>
        <v/>
      </c>
      <c r="D295" s="1" t="str">
        <f>IF(A295="","",COUNTIF(B$2:B295,C295))</f>
        <v/>
      </c>
      <c r="E295" s="1" t="str">
        <f>IF(A295="","",SUM($D$2:D295))</f>
        <v/>
      </c>
      <c r="F295" s="2" t="str">
        <f t="shared" si="45"/>
        <v/>
      </c>
      <c r="G295" s="2" t="str">
        <f t="shared" si="46"/>
        <v/>
      </c>
      <c r="H295" s="2" t="str">
        <f t="shared" si="40"/>
        <v/>
      </c>
      <c r="I295" s="1" t="str">
        <f t="shared" si="44"/>
        <v/>
      </c>
      <c r="J295" s="1" t="str">
        <f t="shared" si="38"/>
        <v/>
      </c>
      <c r="K295" s="2" t="str">
        <f t="shared" si="41"/>
        <v/>
      </c>
      <c r="L295" s="2" t="str">
        <f t="shared" si="42"/>
        <v/>
      </c>
      <c r="M295" s="2" t="str">
        <f t="shared" si="43"/>
        <v/>
      </c>
    </row>
    <row r="296" spans="1:13">
      <c r="A296" t="str">
        <f>IF(trend!A296&lt;&gt;"",calculation!A295+1,"")</f>
        <v/>
      </c>
      <c r="B296" s="1" t="str">
        <f>IF(A296="","",RANK(trend!B296,trend!B:B,1))</f>
        <v/>
      </c>
      <c r="C296" s="1" t="str">
        <f t="shared" si="39"/>
        <v/>
      </c>
      <c r="D296" s="1" t="str">
        <f>IF(A296="","",COUNTIF(B$2:B296,C296))</f>
        <v/>
      </c>
      <c r="E296" s="1" t="str">
        <f>IF(A296="","",SUM($D$2:D296))</f>
        <v/>
      </c>
      <c r="F296" s="2" t="str">
        <f t="shared" si="45"/>
        <v/>
      </c>
      <c r="G296" s="2" t="str">
        <f t="shared" si="46"/>
        <v/>
      </c>
      <c r="H296" s="2" t="str">
        <f t="shared" si="40"/>
        <v/>
      </c>
      <c r="I296" s="1" t="str">
        <f t="shared" si="44"/>
        <v/>
      </c>
      <c r="J296" s="1" t="str">
        <f t="shared" si="38"/>
        <v/>
      </c>
      <c r="K296" s="2" t="str">
        <f t="shared" si="41"/>
        <v/>
      </c>
      <c r="L296" s="2" t="str">
        <f t="shared" si="42"/>
        <v/>
      </c>
      <c r="M296" s="2" t="str">
        <f t="shared" si="43"/>
        <v/>
      </c>
    </row>
    <row r="297" spans="1:13">
      <c r="A297" t="str">
        <f>IF(trend!A297&lt;&gt;"",calculation!A296+1,"")</f>
        <v/>
      </c>
      <c r="B297" s="1" t="str">
        <f>IF(A297="","",RANK(trend!B297,trend!B:B,1))</f>
        <v/>
      </c>
      <c r="C297" s="1" t="str">
        <f t="shared" si="39"/>
        <v/>
      </c>
      <c r="D297" s="1" t="str">
        <f>IF(A297="","",COUNTIF(B$2:B297,C297))</f>
        <v/>
      </c>
      <c r="E297" s="1" t="str">
        <f>IF(A297="","",SUM($D$2:D297))</f>
        <v/>
      </c>
      <c r="F297" s="2" t="str">
        <f t="shared" si="45"/>
        <v/>
      </c>
      <c r="G297" s="2" t="str">
        <f t="shared" si="46"/>
        <v/>
      </c>
      <c r="H297" s="2" t="str">
        <f t="shared" si="40"/>
        <v/>
      </c>
      <c r="I297" s="1" t="str">
        <f t="shared" si="44"/>
        <v/>
      </c>
      <c r="J297" s="1" t="str">
        <f t="shared" si="38"/>
        <v/>
      </c>
      <c r="K297" s="2" t="str">
        <f t="shared" si="41"/>
        <v/>
      </c>
      <c r="L297" s="2" t="str">
        <f t="shared" si="42"/>
        <v/>
      </c>
      <c r="M297" s="2" t="str">
        <f t="shared" si="43"/>
        <v/>
      </c>
    </row>
    <row r="298" spans="1:13">
      <c r="A298" t="str">
        <f>IF(trend!A298&lt;&gt;"",calculation!A297+1,"")</f>
        <v/>
      </c>
      <c r="B298" s="1" t="str">
        <f>IF(A298="","",RANK(trend!B298,trend!B:B,1))</f>
        <v/>
      </c>
      <c r="C298" s="1" t="str">
        <f t="shared" si="39"/>
        <v/>
      </c>
      <c r="D298" s="1" t="str">
        <f>IF(A298="","",COUNTIF(B$2:B298,C298))</f>
        <v/>
      </c>
      <c r="E298" s="1" t="str">
        <f>IF(A298="","",SUM($D$2:D298))</f>
        <v/>
      </c>
      <c r="F298" s="2" t="str">
        <f t="shared" si="45"/>
        <v/>
      </c>
      <c r="G298" s="2" t="str">
        <f t="shared" si="46"/>
        <v/>
      </c>
      <c r="H298" s="2" t="str">
        <f t="shared" si="40"/>
        <v/>
      </c>
      <c r="I298" s="1" t="str">
        <f t="shared" si="44"/>
        <v/>
      </c>
      <c r="J298" s="1" t="str">
        <f t="shared" si="38"/>
        <v/>
      </c>
      <c r="K298" s="2" t="str">
        <f t="shared" si="41"/>
        <v/>
      </c>
      <c r="L298" s="2" t="str">
        <f t="shared" si="42"/>
        <v/>
      </c>
      <c r="M298" s="2" t="str">
        <f t="shared" si="43"/>
        <v/>
      </c>
    </row>
    <row r="299" spans="1:13">
      <c r="A299" t="str">
        <f>IF(trend!A299&lt;&gt;"",calculation!A298+1,"")</f>
        <v/>
      </c>
      <c r="B299" s="1" t="str">
        <f>IF(A299="","",RANK(trend!B299,trend!B:B,1))</f>
        <v/>
      </c>
      <c r="C299" s="1" t="str">
        <f t="shared" si="39"/>
        <v/>
      </c>
      <c r="D299" s="1" t="str">
        <f>IF(A299="","",COUNTIF(B$2:B299,C299))</f>
        <v/>
      </c>
      <c r="E299" s="1" t="str">
        <f>IF(A299="","",SUM($D$2:D299))</f>
        <v/>
      </c>
      <c r="F299" s="2" t="str">
        <f t="shared" si="45"/>
        <v/>
      </c>
      <c r="G299" s="2" t="str">
        <f t="shared" si="46"/>
        <v/>
      </c>
      <c r="H299" s="2" t="str">
        <f t="shared" si="40"/>
        <v/>
      </c>
      <c r="I299" s="1" t="str">
        <f t="shared" si="44"/>
        <v/>
      </c>
      <c r="J299" s="1" t="str">
        <f t="shared" si="38"/>
        <v/>
      </c>
      <c r="K299" s="2" t="str">
        <f t="shared" si="41"/>
        <v/>
      </c>
      <c r="L299" s="2" t="str">
        <f t="shared" si="42"/>
        <v/>
      </c>
      <c r="M299" s="2" t="str">
        <f t="shared" si="43"/>
        <v/>
      </c>
    </row>
    <row r="300" spans="1:13">
      <c r="A300" t="str">
        <f>IF(trend!A300&lt;&gt;"",calculation!A299+1,"")</f>
        <v/>
      </c>
      <c r="B300" s="1" t="str">
        <f>IF(A300="","",RANK(trend!B300,trend!B:B,1))</f>
        <v/>
      </c>
      <c r="C300" s="1" t="str">
        <f t="shared" si="39"/>
        <v/>
      </c>
      <c r="D300" s="1" t="str">
        <f>IF(A300="","",COUNTIF(B$2:B300,C300))</f>
        <v/>
      </c>
      <c r="E300" s="1" t="str">
        <f>IF(A300="","",SUM($D$2:D300))</f>
        <v/>
      </c>
      <c r="F300" s="2" t="str">
        <f t="shared" si="45"/>
        <v/>
      </c>
      <c r="G300" s="2" t="str">
        <f t="shared" si="46"/>
        <v/>
      </c>
      <c r="H300" s="2" t="str">
        <f t="shared" si="40"/>
        <v/>
      </c>
      <c r="I300" s="1" t="str">
        <f t="shared" si="44"/>
        <v/>
      </c>
      <c r="J300" s="1" t="str">
        <f t="shared" si="38"/>
        <v/>
      </c>
      <c r="K300" s="2" t="str">
        <f t="shared" si="41"/>
        <v/>
      </c>
      <c r="L300" s="2" t="str">
        <f t="shared" si="42"/>
        <v/>
      </c>
      <c r="M300" s="2" t="str">
        <f t="shared" si="43"/>
        <v/>
      </c>
    </row>
    <row r="301" spans="1:13">
      <c r="A301" t="str">
        <f>IF(trend!A301&lt;&gt;"",calculation!A300+1,"")</f>
        <v/>
      </c>
      <c r="B301" s="1" t="str">
        <f>IF(A301="","",RANK(trend!B301,trend!B:B,1))</f>
        <v/>
      </c>
      <c r="C301" s="1" t="str">
        <f t="shared" si="39"/>
        <v/>
      </c>
      <c r="D301" s="1" t="str">
        <f>IF(A301="","",COUNTIF(B$2:B301,C301))</f>
        <v/>
      </c>
      <c r="E301" s="1" t="str">
        <f>IF(A301="","",SUM($D$2:D301))</f>
        <v/>
      </c>
      <c r="F301" s="2" t="str">
        <f t="shared" si="45"/>
        <v/>
      </c>
      <c r="G301" s="2" t="str">
        <f t="shared" si="46"/>
        <v/>
      </c>
      <c r="H301" s="2" t="str">
        <f t="shared" si="40"/>
        <v/>
      </c>
      <c r="I301" s="1" t="str">
        <f t="shared" si="44"/>
        <v/>
      </c>
      <c r="J301" s="1" t="str">
        <f t="shared" si="38"/>
        <v/>
      </c>
      <c r="K301" s="2" t="str">
        <f t="shared" si="41"/>
        <v/>
      </c>
      <c r="L301" s="2" t="str">
        <f t="shared" si="42"/>
        <v/>
      </c>
      <c r="M301" s="2" t="str">
        <f t="shared" si="43"/>
        <v/>
      </c>
    </row>
    <row r="302" spans="1:13">
      <c r="A302" t="str">
        <f>IF(trend!A302&lt;&gt;"",calculation!A301+1,"")</f>
        <v/>
      </c>
      <c r="B302" s="1" t="str">
        <f>IF(A302="","",RANK(trend!B302,trend!B:B,1))</f>
        <v/>
      </c>
      <c r="C302" s="1" t="str">
        <f t="shared" si="39"/>
        <v/>
      </c>
      <c r="D302" s="1" t="str">
        <f>IF(A302="","",COUNTIF(B$2:B302,C302))</f>
        <v/>
      </c>
      <c r="E302" s="1" t="str">
        <f>IF(A302="","",SUM($D$2:D302))</f>
        <v/>
      </c>
      <c r="F302" s="2" t="str">
        <f t="shared" si="45"/>
        <v/>
      </c>
      <c r="G302" s="2" t="str">
        <f t="shared" si="46"/>
        <v/>
      </c>
      <c r="H302" s="2" t="str">
        <f t="shared" si="40"/>
        <v/>
      </c>
      <c r="I302" s="1" t="str">
        <f t="shared" si="44"/>
        <v/>
      </c>
      <c r="J302" s="1" t="str">
        <f t="shared" si="38"/>
        <v/>
      </c>
      <c r="K302" s="2" t="str">
        <f t="shared" si="41"/>
        <v/>
      </c>
      <c r="L302" s="2" t="str">
        <f t="shared" si="42"/>
        <v/>
      </c>
      <c r="M302" s="2" t="str">
        <f t="shared" si="43"/>
        <v/>
      </c>
    </row>
    <row r="303" spans="1:13">
      <c r="A303" t="str">
        <f>IF(trend!A303&lt;&gt;"",calculation!A302+1,"")</f>
        <v/>
      </c>
      <c r="B303" s="1" t="str">
        <f>IF(A303="","",RANK(trend!B303,trend!B:B,1))</f>
        <v/>
      </c>
      <c r="C303" s="1" t="str">
        <f t="shared" si="39"/>
        <v/>
      </c>
      <c r="D303" s="1" t="str">
        <f>IF(A303="","",COUNTIF(B$2:B303,C303))</f>
        <v/>
      </c>
      <c r="E303" s="1" t="str">
        <f>IF(A303="","",SUM($D$2:D303))</f>
        <v/>
      </c>
      <c r="F303" s="2" t="str">
        <f t="shared" si="45"/>
        <v/>
      </c>
      <c r="G303" s="2" t="str">
        <f t="shared" si="46"/>
        <v/>
      </c>
      <c r="H303" s="2" t="str">
        <f t="shared" si="40"/>
        <v/>
      </c>
      <c r="I303" s="1" t="str">
        <f t="shared" si="44"/>
        <v/>
      </c>
      <c r="J303" s="1" t="str">
        <f t="shared" si="38"/>
        <v/>
      </c>
      <c r="K303" s="2" t="str">
        <f t="shared" si="41"/>
        <v/>
      </c>
      <c r="L303" s="2" t="str">
        <f t="shared" si="42"/>
        <v/>
      </c>
      <c r="M303" s="2" t="str">
        <f t="shared" si="43"/>
        <v/>
      </c>
    </row>
    <row r="304" spans="1:13">
      <c r="A304" t="str">
        <f>IF(trend!A304&lt;&gt;"",calculation!A303+1,"")</f>
        <v/>
      </c>
      <c r="B304" s="1" t="str">
        <f>IF(A304="","",RANK(trend!B304,trend!B:B,1))</f>
        <v/>
      </c>
      <c r="C304" s="1" t="str">
        <f t="shared" si="39"/>
        <v/>
      </c>
      <c r="D304" s="1" t="str">
        <f>IF(A304="","",COUNTIF(B$2:B304,C304))</f>
        <v/>
      </c>
      <c r="E304" s="1" t="str">
        <f>IF(A304="","",SUM($D$2:D304))</f>
        <v/>
      </c>
      <c r="F304" s="2" t="str">
        <f t="shared" si="45"/>
        <v/>
      </c>
      <c r="G304" s="2" t="str">
        <f t="shared" si="46"/>
        <v/>
      </c>
      <c r="H304" s="2" t="str">
        <f t="shared" si="40"/>
        <v/>
      </c>
      <c r="I304" s="1" t="str">
        <f t="shared" si="44"/>
        <v/>
      </c>
      <c r="J304" s="1" t="str">
        <f t="shared" si="38"/>
        <v/>
      </c>
      <c r="K304" s="2" t="str">
        <f t="shared" si="41"/>
        <v/>
      </c>
      <c r="L304" s="2" t="str">
        <f t="shared" si="42"/>
        <v/>
      </c>
      <c r="M304" s="2" t="str">
        <f t="shared" si="43"/>
        <v/>
      </c>
    </row>
    <row r="305" spans="1:13">
      <c r="A305" t="str">
        <f>IF(trend!A305&lt;&gt;"",calculation!A304+1,"")</f>
        <v/>
      </c>
      <c r="B305" s="1" t="str">
        <f>IF(A305="","",RANK(trend!B305,trend!B:B,1))</f>
        <v/>
      </c>
      <c r="C305" s="1" t="str">
        <f t="shared" si="39"/>
        <v/>
      </c>
      <c r="D305" s="1" t="str">
        <f>IF(A305="","",COUNTIF(B$2:B305,C305))</f>
        <v/>
      </c>
      <c r="E305" s="1" t="str">
        <f>IF(A305="","",SUM($D$2:D305))</f>
        <v/>
      </c>
      <c r="F305" s="2" t="str">
        <f t="shared" si="45"/>
        <v/>
      </c>
      <c r="G305" s="2" t="str">
        <f t="shared" si="46"/>
        <v/>
      </c>
      <c r="H305" s="2" t="str">
        <f t="shared" si="40"/>
        <v/>
      </c>
      <c r="I305" s="1" t="str">
        <f t="shared" si="44"/>
        <v/>
      </c>
      <c r="J305" s="1" t="str">
        <f t="shared" si="38"/>
        <v/>
      </c>
      <c r="K305" s="2" t="str">
        <f t="shared" si="41"/>
        <v/>
      </c>
      <c r="L305" s="2" t="str">
        <f t="shared" si="42"/>
        <v/>
      </c>
      <c r="M305" s="2" t="str">
        <f t="shared" si="43"/>
        <v/>
      </c>
    </row>
    <row r="306" spans="1:13">
      <c r="A306" t="str">
        <f>IF(trend!A306&lt;&gt;"",calculation!A305+1,"")</f>
        <v/>
      </c>
      <c r="B306" s="1" t="str">
        <f>IF(A306="","",RANK(trend!B306,trend!B:B,1))</f>
        <v/>
      </c>
      <c r="C306" s="1" t="str">
        <f t="shared" si="39"/>
        <v/>
      </c>
      <c r="D306" s="1" t="str">
        <f>IF(A306="","",COUNTIF(B$2:B306,C306))</f>
        <v/>
      </c>
      <c r="E306" s="1" t="str">
        <f>IF(A306="","",SUM($D$2:D306))</f>
        <v/>
      </c>
      <c r="F306" s="2" t="str">
        <f t="shared" si="45"/>
        <v/>
      </c>
      <c r="G306" s="2" t="str">
        <f t="shared" si="46"/>
        <v/>
      </c>
      <c r="H306" s="2" t="str">
        <f t="shared" si="40"/>
        <v/>
      </c>
      <c r="I306" s="1" t="str">
        <f t="shared" si="44"/>
        <v/>
      </c>
      <c r="J306" s="1" t="str">
        <f t="shared" ref="J306:J369" si="47">IF(ISTEXT(I307),"",SUM(J307,I306))</f>
        <v/>
      </c>
      <c r="K306" s="2" t="str">
        <f t="shared" si="41"/>
        <v/>
      </c>
      <c r="L306" s="2" t="str">
        <f t="shared" si="42"/>
        <v/>
      </c>
      <c r="M306" s="2" t="str">
        <f t="shared" si="43"/>
        <v/>
      </c>
    </row>
    <row r="307" spans="1:13">
      <c r="A307" t="str">
        <f>IF(trend!A307&lt;&gt;"",calculation!A306+1,"")</f>
        <v/>
      </c>
      <c r="B307" s="1" t="str">
        <f>IF(A307="","",RANK(trend!B307,trend!B:B,1))</f>
        <v/>
      </c>
      <c r="C307" s="1" t="str">
        <f t="shared" si="39"/>
        <v/>
      </c>
      <c r="D307" s="1" t="str">
        <f>IF(A307="","",COUNTIF(B$2:B307,C307))</f>
        <v/>
      </c>
      <c r="E307" s="1" t="str">
        <f>IF(A307="","",SUM($D$2:D307))</f>
        <v/>
      </c>
      <c r="F307" s="2" t="str">
        <f t="shared" si="45"/>
        <v/>
      </c>
      <c r="G307" s="2" t="str">
        <f t="shared" si="46"/>
        <v/>
      </c>
      <c r="H307" s="2" t="str">
        <f t="shared" si="40"/>
        <v/>
      </c>
      <c r="I307" s="1" t="str">
        <f t="shared" si="44"/>
        <v/>
      </c>
      <c r="J307" s="1" t="str">
        <f t="shared" si="47"/>
        <v/>
      </c>
      <c r="K307" s="2" t="str">
        <f t="shared" si="41"/>
        <v/>
      </c>
      <c r="L307" s="2" t="str">
        <f t="shared" si="42"/>
        <v/>
      </c>
      <c r="M307" s="2" t="str">
        <f t="shared" si="43"/>
        <v/>
      </c>
    </row>
    <row r="308" spans="1:13">
      <c r="A308" t="str">
        <f>IF(trend!A308&lt;&gt;"",calculation!A307+1,"")</f>
        <v/>
      </c>
      <c r="B308" s="1" t="str">
        <f>IF(A308="","",RANK(trend!B308,trend!B:B,1))</f>
        <v/>
      </c>
      <c r="C308" s="1" t="str">
        <f t="shared" si="39"/>
        <v/>
      </c>
      <c r="D308" s="1" t="str">
        <f>IF(A308="","",COUNTIF(B$2:B308,C308))</f>
        <v/>
      </c>
      <c r="E308" s="1" t="str">
        <f>IF(A308="","",SUM($D$2:D308))</f>
        <v/>
      </c>
      <c r="F308" s="2" t="str">
        <f t="shared" si="45"/>
        <v/>
      </c>
      <c r="G308" s="2" t="str">
        <f t="shared" si="46"/>
        <v/>
      </c>
      <c r="H308" s="2" t="str">
        <f t="shared" si="40"/>
        <v/>
      </c>
      <c r="I308" s="1" t="str">
        <f t="shared" si="44"/>
        <v/>
      </c>
      <c r="J308" s="1" t="str">
        <f t="shared" si="47"/>
        <v/>
      </c>
      <c r="K308" s="2" t="str">
        <f t="shared" si="41"/>
        <v/>
      </c>
      <c r="L308" s="2" t="str">
        <f t="shared" si="42"/>
        <v/>
      </c>
      <c r="M308" s="2" t="str">
        <f t="shared" si="43"/>
        <v/>
      </c>
    </row>
    <row r="309" spans="1:13">
      <c r="A309" t="str">
        <f>IF(trend!A309&lt;&gt;"",calculation!A308+1,"")</f>
        <v/>
      </c>
      <c r="B309" s="1" t="str">
        <f>IF(A309="","",RANK(trend!B309,trend!B:B,1))</f>
        <v/>
      </c>
      <c r="C309" s="1" t="str">
        <f t="shared" si="39"/>
        <v/>
      </c>
      <c r="D309" s="1" t="str">
        <f>IF(A309="","",COUNTIF(B$2:B309,C309))</f>
        <v/>
      </c>
      <c r="E309" s="1" t="str">
        <f>IF(A309="","",SUM($D$2:D309))</f>
        <v/>
      </c>
      <c r="F309" s="2" t="str">
        <f t="shared" si="45"/>
        <v/>
      </c>
      <c r="G309" s="2" t="str">
        <f t="shared" si="46"/>
        <v/>
      </c>
      <c r="H309" s="2" t="str">
        <f t="shared" si="40"/>
        <v/>
      </c>
      <c r="I309" s="1" t="str">
        <f t="shared" si="44"/>
        <v/>
      </c>
      <c r="J309" s="1" t="str">
        <f t="shared" si="47"/>
        <v/>
      </c>
      <c r="K309" s="2" t="str">
        <f t="shared" si="41"/>
        <v/>
      </c>
      <c r="L309" s="2" t="str">
        <f t="shared" si="42"/>
        <v/>
      </c>
      <c r="M309" s="2" t="str">
        <f t="shared" si="43"/>
        <v/>
      </c>
    </row>
    <row r="310" spans="1:13">
      <c r="A310" t="str">
        <f>IF(trend!A310&lt;&gt;"",calculation!A309+1,"")</f>
        <v/>
      </c>
      <c r="B310" s="1" t="str">
        <f>IF(A310="","",RANK(trend!B310,trend!B:B,1))</f>
        <v/>
      </c>
      <c r="C310" s="1" t="str">
        <f t="shared" si="39"/>
        <v/>
      </c>
      <c r="D310" s="1" t="str">
        <f>IF(A310="","",COUNTIF(B$2:B310,C310))</f>
        <v/>
      </c>
      <c r="E310" s="1" t="str">
        <f>IF(A310="","",SUM($D$2:D310))</f>
        <v/>
      </c>
      <c r="F310" s="2" t="str">
        <f t="shared" si="45"/>
        <v/>
      </c>
      <c r="G310" s="2" t="str">
        <f t="shared" si="46"/>
        <v/>
      </c>
      <c r="H310" s="2" t="str">
        <f t="shared" si="40"/>
        <v/>
      </c>
      <c r="I310" s="1" t="str">
        <f t="shared" si="44"/>
        <v/>
      </c>
      <c r="J310" s="1" t="str">
        <f t="shared" si="47"/>
        <v/>
      </c>
      <c r="K310" s="2" t="str">
        <f t="shared" si="41"/>
        <v/>
      </c>
      <c r="L310" s="2" t="str">
        <f t="shared" si="42"/>
        <v/>
      </c>
      <c r="M310" s="2" t="str">
        <f t="shared" si="43"/>
        <v/>
      </c>
    </row>
    <row r="311" spans="1:13">
      <c r="A311" t="str">
        <f>IF(trend!A311&lt;&gt;"",calculation!A310+1,"")</f>
        <v/>
      </c>
      <c r="B311" s="1" t="str">
        <f>IF(A311="","",RANK(trend!B311,trend!B:B,1))</f>
        <v/>
      </c>
      <c r="C311" s="1" t="str">
        <f t="shared" si="39"/>
        <v/>
      </c>
      <c r="D311" s="1" t="str">
        <f>IF(A311="","",COUNTIF(B$2:B311,C311))</f>
        <v/>
      </c>
      <c r="E311" s="1" t="str">
        <f>IF(A311="","",SUM($D$2:D311))</f>
        <v/>
      </c>
      <c r="F311" s="2" t="str">
        <f t="shared" si="45"/>
        <v/>
      </c>
      <c r="G311" s="2" t="str">
        <f t="shared" si="46"/>
        <v/>
      </c>
      <c r="H311" s="2" t="str">
        <f t="shared" si="40"/>
        <v/>
      </c>
      <c r="I311" s="1" t="str">
        <f t="shared" si="44"/>
        <v/>
      </c>
      <c r="J311" s="1" t="str">
        <f t="shared" si="47"/>
        <v/>
      </c>
      <c r="K311" s="2" t="str">
        <f t="shared" si="41"/>
        <v/>
      </c>
      <c r="L311" s="2" t="str">
        <f t="shared" si="42"/>
        <v/>
      </c>
      <c r="M311" s="2" t="str">
        <f t="shared" si="43"/>
        <v/>
      </c>
    </row>
    <row r="312" spans="1:13">
      <c r="A312" t="str">
        <f>IF(trend!A312&lt;&gt;"",calculation!A311+1,"")</f>
        <v/>
      </c>
      <c r="B312" s="1" t="str">
        <f>IF(A312="","",RANK(trend!B312,trend!B:B,1))</f>
        <v/>
      </c>
      <c r="C312" s="1" t="str">
        <f t="shared" si="39"/>
        <v/>
      </c>
      <c r="D312" s="1" t="str">
        <f>IF(A312="","",COUNTIF(B$2:B312,C312))</f>
        <v/>
      </c>
      <c r="E312" s="1" t="str">
        <f>IF(A312="","",SUM($D$2:D312))</f>
        <v/>
      </c>
      <c r="F312" s="2" t="str">
        <f t="shared" si="45"/>
        <v/>
      </c>
      <c r="G312" s="2" t="str">
        <f t="shared" si="46"/>
        <v/>
      </c>
      <c r="H312" s="2" t="str">
        <f t="shared" si="40"/>
        <v/>
      </c>
      <c r="I312" s="1" t="str">
        <f t="shared" si="44"/>
        <v/>
      </c>
      <c r="J312" s="1" t="str">
        <f t="shared" si="47"/>
        <v/>
      </c>
      <c r="K312" s="2" t="str">
        <f t="shared" si="41"/>
        <v/>
      </c>
      <c r="L312" s="2" t="str">
        <f t="shared" si="42"/>
        <v/>
      </c>
      <c r="M312" s="2" t="str">
        <f t="shared" si="43"/>
        <v/>
      </c>
    </row>
    <row r="313" spans="1:13">
      <c r="A313" t="str">
        <f>IF(trend!A313&lt;&gt;"",calculation!A312+1,"")</f>
        <v/>
      </c>
      <c r="B313" s="1" t="str">
        <f>IF(A313="","",RANK(trend!B313,trend!B:B,1))</f>
        <v/>
      </c>
      <c r="C313" s="1" t="str">
        <f t="shared" si="39"/>
        <v/>
      </c>
      <c r="D313" s="1" t="str">
        <f>IF(A313="","",COUNTIF(B$2:B313,C313))</f>
        <v/>
      </c>
      <c r="E313" s="1" t="str">
        <f>IF(A313="","",SUM($D$2:D313))</f>
        <v/>
      </c>
      <c r="F313" s="2" t="str">
        <f t="shared" si="45"/>
        <v/>
      </c>
      <c r="G313" s="2" t="str">
        <f t="shared" si="46"/>
        <v/>
      </c>
      <c r="H313" s="2" t="str">
        <f t="shared" si="40"/>
        <v/>
      </c>
      <c r="I313" s="1" t="str">
        <f t="shared" si="44"/>
        <v/>
      </c>
      <c r="J313" s="1" t="str">
        <f t="shared" si="47"/>
        <v/>
      </c>
      <c r="K313" s="2" t="str">
        <f t="shared" si="41"/>
        <v/>
      </c>
      <c r="L313" s="2" t="str">
        <f t="shared" si="42"/>
        <v/>
      </c>
      <c r="M313" s="2" t="str">
        <f t="shared" si="43"/>
        <v/>
      </c>
    </row>
    <row r="314" spans="1:13">
      <c r="A314" t="str">
        <f>IF(trend!A314&lt;&gt;"",calculation!A313+1,"")</f>
        <v/>
      </c>
      <c r="B314" s="1" t="str">
        <f>IF(A314="","",RANK(trend!B314,trend!B:B,1))</f>
        <v/>
      </c>
      <c r="C314" s="1" t="str">
        <f t="shared" si="39"/>
        <v/>
      </c>
      <c r="D314" s="1" t="str">
        <f>IF(A314="","",COUNTIF(B$2:B314,C314))</f>
        <v/>
      </c>
      <c r="E314" s="1" t="str">
        <f>IF(A314="","",SUM($D$2:D314))</f>
        <v/>
      </c>
      <c r="F314" s="2" t="str">
        <f t="shared" si="45"/>
        <v/>
      </c>
      <c r="G314" s="2" t="str">
        <f t="shared" si="46"/>
        <v/>
      </c>
      <c r="H314" s="2" t="str">
        <f t="shared" si="40"/>
        <v/>
      </c>
      <c r="I314" s="1" t="str">
        <f t="shared" si="44"/>
        <v/>
      </c>
      <c r="J314" s="1" t="str">
        <f t="shared" si="47"/>
        <v/>
      </c>
      <c r="K314" s="2" t="str">
        <f t="shared" si="41"/>
        <v/>
      </c>
      <c r="L314" s="2" t="str">
        <f t="shared" si="42"/>
        <v/>
      </c>
      <c r="M314" s="2" t="str">
        <f t="shared" si="43"/>
        <v/>
      </c>
    </row>
    <row r="315" spans="1:13">
      <c r="A315" t="str">
        <f>IF(trend!A315&lt;&gt;"",calculation!A314+1,"")</f>
        <v/>
      </c>
      <c r="B315" s="1" t="str">
        <f>IF(A315="","",RANK(trend!B315,trend!B:B,1))</f>
        <v/>
      </c>
      <c r="C315" s="1" t="str">
        <f t="shared" si="39"/>
        <v/>
      </c>
      <c r="D315" s="1" t="str">
        <f>IF(A315="","",COUNTIF(B$2:B315,C315))</f>
        <v/>
      </c>
      <c r="E315" s="1" t="str">
        <f>IF(A315="","",SUM($D$2:D315))</f>
        <v/>
      </c>
      <c r="F315" s="2" t="str">
        <f t="shared" si="45"/>
        <v/>
      </c>
      <c r="G315" s="2" t="str">
        <f t="shared" si="46"/>
        <v/>
      </c>
      <c r="H315" s="2" t="str">
        <f t="shared" si="40"/>
        <v/>
      </c>
      <c r="I315" s="1" t="str">
        <f t="shared" si="44"/>
        <v/>
      </c>
      <c r="J315" s="1" t="str">
        <f t="shared" si="47"/>
        <v/>
      </c>
      <c r="K315" s="2" t="str">
        <f t="shared" si="41"/>
        <v/>
      </c>
      <c r="L315" s="2" t="str">
        <f t="shared" si="42"/>
        <v/>
      </c>
      <c r="M315" s="2" t="str">
        <f t="shared" si="43"/>
        <v/>
      </c>
    </row>
    <row r="316" spans="1:13">
      <c r="A316" t="str">
        <f>IF(trend!A316&lt;&gt;"",calculation!A315+1,"")</f>
        <v/>
      </c>
      <c r="B316" s="1" t="str">
        <f>IF(A316="","",RANK(trend!B316,trend!B:B,1))</f>
        <v/>
      </c>
      <c r="C316" s="1" t="str">
        <f t="shared" si="39"/>
        <v/>
      </c>
      <c r="D316" s="1" t="str">
        <f>IF(A316="","",COUNTIF(B$2:B316,C316))</f>
        <v/>
      </c>
      <c r="E316" s="1" t="str">
        <f>IF(A316="","",SUM($D$2:D316))</f>
        <v/>
      </c>
      <c r="F316" s="2" t="str">
        <f t="shared" si="45"/>
        <v/>
      </c>
      <c r="G316" s="2" t="str">
        <f t="shared" si="46"/>
        <v/>
      </c>
      <c r="H316" s="2" t="str">
        <f t="shared" si="40"/>
        <v/>
      </c>
      <c r="I316" s="1" t="str">
        <f t="shared" si="44"/>
        <v/>
      </c>
      <c r="J316" s="1" t="str">
        <f t="shared" si="47"/>
        <v/>
      </c>
      <c r="K316" s="2" t="str">
        <f t="shared" si="41"/>
        <v/>
      </c>
      <c r="L316" s="2" t="str">
        <f t="shared" si="42"/>
        <v/>
      </c>
      <c r="M316" s="2" t="str">
        <f t="shared" si="43"/>
        <v/>
      </c>
    </row>
    <row r="317" spans="1:13">
      <c r="A317" t="str">
        <f>IF(trend!A317&lt;&gt;"",calculation!A316+1,"")</f>
        <v/>
      </c>
      <c r="B317" s="1" t="str">
        <f>IF(A317="","",RANK(trend!B317,trend!B:B,1))</f>
        <v/>
      </c>
      <c r="C317" s="1" t="str">
        <f t="shared" si="39"/>
        <v/>
      </c>
      <c r="D317" s="1" t="str">
        <f>IF(A317="","",COUNTIF(B$2:B317,C317))</f>
        <v/>
      </c>
      <c r="E317" s="1" t="str">
        <f>IF(A317="","",SUM($D$2:D317))</f>
        <v/>
      </c>
      <c r="F317" s="2" t="str">
        <f t="shared" si="45"/>
        <v/>
      </c>
      <c r="G317" s="2" t="str">
        <f t="shared" si="46"/>
        <v/>
      </c>
      <c r="H317" s="2" t="str">
        <f t="shared" si="40"/>
        <v/>
      </c>
      <c r="I317" s="1" t="str">
        <f t="shared" si="44"/>
        <v/>
      </c>
      <c r="J317" s="1" t="str">
        <f t="shared" si="47"/>
        <v/>
      </c>
      <c r="K317" s="2" t="str">
        <f t="shared" si="41"/>
        <v/>
      </c>
      <c r="L317" s="2" t="str">
        <f t="shared" si="42"/>
        <v/>
      </c>
      <c r="M317" s="2" t="str">
        <f t="shared" si="43"/>
        <v/>
      </c>
    </row>
    <row r="318" spans="1:13">
      <c r="A318" t="str">
        <f>IF(trend!A318&lt;&gt;"",calculation!A317+1,"")</f>
        <v/>
      </c>
      <c r="B318" s="1" t="str">
        <f>IF(A318="","",RANK(trend!B318,trend!B:B,1))</f>
        <v/>
      </c>
      <c r="C318" s="1" t="str">
        <f t="shared" si="39"/>
        <v/>
      </c>
      <c r="D318" s="1" t="str">
        <f>IF(A318="","",COUNTIF(B$2:B318,C318))</f>
        <v/>
      </c>
      <c r="E318" s="1" t="str">
        <f>IF(A318="","",SUM($D$2:D318))</f>
        <v/>
      </c>
      <c r="F318" s="2" t="str">
        <f t="shared" si="45"/>
        <v/>
      </c>
      <c r="G318" s="2" t="str">
        <f t="shared" si="46"/>
        <v/>
      </c>
      <c r="H318" s="2" t="str">
        <f t="shared" si="40"/>
        <v/>
      </c>
      <c r="I318" s="1" t="str">
        <f t="shared" si="44"/>
        <v/>
      </c>
      <c r="J318" s="1" t="str">
        <f t="shared" si="47"/>
        <v/>
      </c>
      <c r="K318" s="2" t="str">
        <f t="shared" si="41"/>
        <v/>
      </c>
      <c r="L318" s="2" t="str">
        <f t="shared" si="42"/>
        <v/>
      </c>
      <c r="M318" s="2" t="str">
        <f t="shared" si="43"/>
        <v/>
      </c>
    </row>
    <row r="319" spans="1:13">
      <c r="A319" t="str">
        <f>IF(trend!A319&lt;&gt;"",calculation!A318+1,"")</f>
        <v/>
      </c>
      <c r="B319" s="1" t="str">
        <f>IF(A319="","",RANK(trend!B319,trend!B:B,1))</f>
        <v/>
      </c>
      <c r="C319" s="1" t="str">
        <f t="shared" si="39"/>
        <v/>
      </c>
      <c r="D319" s="1" t="str">
        <f>IF(A319="","",COUNTIF(B$2:B319,C319))</f>
        <v/>
      </c>
      <c r="E319" s="1" t="str">
        <f>IF(A319="","",SUM($D$2:D319))</f>
        <v/>
      </c>
      <c r="F319" s="2" t="str">
        <f t="shared" si="45"/>
        <v/>
      </c>
      <c r="G319" s="2" t="str">
        <f t="shared" si="46"/>
        <v/>
      </c>
      <c r="H319" s="2" t="str">
        <f t="shared" si="40"/>
        <v/>
      </c>
      <c r="I319" s="1" t="str">
        <f t="shared" si="44"/>
        <v/>
      </c>
      <c r="J319" s="1" t="str">
        <f t="shared" si="47"/>
        <v/>
      </c>
      <c r="K319" s="2" t="str">
        <f t="shared" si="41"/>
        <v/>
      </c>
      <c r="L319" s="2" t="str">
        <f t="shared" si="42"/>
        <v/>
      </c>
      <c r="M319" s="2" t="str">
        <f t="shared" si="43"/>
        <v/>
      </c>
    </row>
    <row r="320" spans="1:13">
      <c r="A320" t="str">
        <f>IF(trend!A320&lt;&gt;"",calculation!A319+1,"")</f>
        <v/>
      </c>
      <c r="B320" s="1" t="str">
        <f>IF(A320="","",RANK(trend!B320,trend!B:B,1))</f>
        <v/>
      </c>
      <c r="C320" s="1" t="str">
        <f t="shared" si="39"/>
        <v/>
      </c>
      <c r="D320" s="1" t="str">
        <f>IF(A320="","",COUNTIF(B$2:B320,C320))</f>
        <v/>
      </c>
      <c r="E320" s="1" t="str">
        <f>IF(A320="","",SUM($D$2:D320))</f>
        <v/>
      </c>
      <c r="F320" s="2" t="str">
        <f t="shared" si="45"/>
        <v/>
      </c>
      <c r="G320" s="2" t="str">
        <f t="shared" si="46"/>
        <v/>
      </c>
      <c r="H320" s="2" t="str">
        <f t="shared" si="40"/>
        <v/>
      </c>
      <c r="I320" s="1" t="str">
        <f t="shared" si="44"/>
        <v/>
      </c>
      <c r="J320" s="1" t="str">
        <f t="shared" si="47"/>
        <v/>
      </c>
      <c r="K320" s="2" t="str">
        <f t="shared" si="41"/>
        <v/>
      </c>
      <c r="L320" s="2" t="str">
        <f t="shared" si="42"/>
        <v/>
      </c>
      <c r="M320" s="2" t="str">
        <f t="shared" si="43"/>
        <v/>
      </c>
    </row>
    <row r="321" spans="1:13">
      <c r="A321" t="str">
        <f>IF(trend!A321&lt;&gt;"",calculation!A320+1,"")</f>
        <v/>
      </c>
      <c r="B321" s="1" t="str">
        <f>IF(A321="","",RANK(trend!B321,trend!B:B,1))</f>
        <v/>
      </c>
      <c r="C321" s="1" t="str">
        <f t="shared" si="39"/>
        <v/>
      </c>
      <c r="D321" s="1" t="str">
        <f>IF(A321="","",COUNTIF(B$2:B321,C321))</f>
        <v/>
      </c>
      <c r="E321" s="1" t="str">
        <f>IF(A321="","",SUM($D$2:D321))</f>
        <v/>
      </c>
      <c r="F321" s="2" t="str">
        <f t="shared" si="45"/>
        <v/>
      </c>
      <c r="G321" s="2" t="str">
        <f t="shared" si="46"/>
        <v/>
      </c>
      <c r="H321" s="2" t="str">
        <f t="shared" si="40"/>
        <v/>
      </c>
      <c r="I321" s="1" t="str">
        <f t="shared" si="44"/>
        <v/>
      </c>
      <c r="J321" s="1" t="str">
        <f t="shared" si="47"/>
        <v/>
      </c>
      <c r="K321" s="2" t="str">
        <f t="shared" si="41"/>
        <v/>
      </c>
      <c r="L321" s="2" t="str">
        <f t="shared" si="42"/>
        <v/>
      </c>
      <c r="M321" s="2" t="str">
        <f t="shared" si="43"/>
        <v/>
      </c>
    </row>
    <row r="322" spans="1:13">
      <c r="A322" t="str">
        <f>IF(trend!A322&lt;&gt;"",calculation!A321+1,"")</f>
        <v/>
      </c>
      <c r="B322" s="1" t="str">
        <f>IF(A322="","",RANK(trend!B322,trend!B:B,1))</f>
        <v/>
      </c>
      <c r="C322" s="1" t="str">
        <f t="shared" si="39"/>
        <v/>
      </c>
      <c r="D322" s="1" t="str">
        <f>IF(A322="","",COUNTIF(B$2:B322,C322))</f>
        <v/>
      </c>
      <c r="E322" s="1" t="str">
        <f>IF(A322="","",SUM($D$2:D322))</f>
        <v/>
      </c>
      <c r="F322" s="2" t="str">
        <f t="shared" si="45"/>
        <v/>
      </c>
      <c r="G322" s="2" t="str">
        <f t="shared" si="46"/>
        <v/>
      </c>
      <c r="H322" s="2" t="str">
        <f t="shared" si="40"/>
        <v/>
      </c>
      <c r="I322" s="1" t="str">
        <f t="shared" si="44"/>
        <v/>
      </c>
      <c r="J322" s="1" t="str">
        <f t="shared" si="47"/>
        <v/>
      </c>
      <c r="K322" s="2" t="str">
        <f t="shared" si="41"/>
        <v/>
      </c>
      <c r="L322" s="2" t="str">
        <f t="shared" si="42"/>
        <v/>
      </c>
      <c r="M322" s="2" t="str">
        <f t="shared" si="43"/>
        <v/>
      </c>
    </row>
    <row r="323" spans="1:13">
      <c r="A323" t="str">
        <f>IF(trend!A323&lt;&gt;"",calculation!A322+1,"")</f>
        <v/>
      </c>
      <c r="B323" s="1" t="str">
        <f>IF(A323="","",RANK(trend!B323,trend!B:B,1))</f>
        <v/>
      </c>
      <c r="C323" s="1" t="str">
        <f t="shared" ref="C323:C386" si="48">IF(A323="","","&lt;"&amp;B323)</f>
        <v/>
      </c>
      <c r="D323" s="1" t="str">
        <f>IF(A323="","",COUNTIF(B$2:B323,C323))</f>
        <v/>
      </c>
      <c r="E323" s="1" t="str">
        <f>IF(A323="","",SUM($D$2:D323))</f>
        <v/>
      </c>
      <c r="F323" s="2" t="str">
        <f t="shared" si="45"/>
        <v/>
      </c>
      <c r="G323" s="2" t="str">
        <f t="shared" si="46"/>
        <v/>
      </c>
      <c r="H323" s="2" t="str">
        <f t="shared" ref="H323:H386" si="49">IF(A323="","",(E323-F323)/SQRT(G323))</f>
        <v/>
      </c>
      <c r="I323" s="1" t="str">
        <f t="shared" si="44"/>
        <v/>
      </c>
      <c r="J323" s="1" t="str">
        <f t="shared" si="47"/>
        <v/>
      </c>
      <c r="K323" s="2" t="str">
        <f t="shared" ref="K323:K386" si="50">IF(A323="","",(n+1-A323)*(n-A323)/4)</f>
        <v/>
      </c>
      <c r="L323" s="2" t="str">
        <f t="shared" ref="L323:L386" si="51">IF(A323="","",(n-A323+1)*(n-A323)*(2*(n-A323+1)+5)/72)</f>
        <v/>
      </c>
      <c r="M323" s="2" t="str">
        <f t="shared" ref="M323:M386" si="52">IF(ISTEXT(L324),"",(K323-J323)/SQRT(L323))</f>
        <v/>
      </c>
    </row>
    <row r="324" spans="1:13">
      <c r="A324" t="str">
        <f>IF(trend!A324&lt;&gt;"",calculation!A323+1,"")</f>
        <v/>
      </c>
      <c r="B324" s="1" t="str">
        <f>IF(A324="","",RANK(trend!B324,trend!B:B,1))</f>
        <v/>
      </c>
      <c r="C324" s="1" t="str">
        <f t="shared" si="48"/>
        <v/>
      </c>
      <c r="D324" s="1" t="str">
        <f>IF(A324="","",COUNTIF(B$2:B324,C324))</f>
        <v/>
      </c>
      <c r="E324" s="1" t="str">
        <f>IF(A324="","",SUM($D$2:D324))</f>
        <v/>
      </c>
      <c r="F324" s="2" t="str">
        <f t="shared" si="45"/>
        <v/>
      </c>
      <c r="G324" s="2" t="str">
        <f t="shared" si="46"/>
        <v/>
      </c>
      <c r="H324" s="2" t="str">
        <f t="shared" si="49"/>
        <v/>
      </c>
      <c r="I324" s="1" t="str">
        <f t="shared" ref="I324:I387" si="53">IF(A324="","",COUNTIF(B324:B1276,C324))</f>
        <v/>
      </c>
      <c r="J324" s="1" t="str">
        <f t="shared" si="47"/>
        <v/>
      </c>
      <c r="K324" s="2" t="str">
        <f t="shared" si="50"/>
        <v/>
      </c>
      <c r="L324" s="2" t="str">
        <f t="shared" si="51"/>
        <v/>
      </c>
      <c r="M324" s="2" t="str">
        <f t="shared" si="52"/>
        <v/>
      </c>
    </row>
    <row r="325" spans="1:13">
      <c r="A325" t="str">
        <f>IF(trend!A325&lt;&gt;"",calculation!A324+1,"")</f>
        <v/>
      </c>
      <c r="B325" s="1" t="str">
        <f>IF(A325="","",RANK(trend!B325,trend!B:B,1))</f>
        <v/>
      </c>
      <c r="C325" s="1" t="str">
        <f t="shared" si="48"/>
        <v/>
      </c>
      <c r="D325" s="1" t="str">
        <f>IF(A325="","",COUNTIF(B$2:B325,C325))</f>
        <v/>
      </c>
      <c r="E325" s="1" t="str">
        <f>IF(A325="","",SUM($D$2:D325))</f>
        <v/>
      </c>
      <c r="F325" s="2" t="str">
        <f t="shared" si="45"/>
        <v/>
      </c>
      <c r="G325" s="2" t="str">
        <f t="shared" si="46"/>
        <v/>
      </c>
      <c r="H325" s="2" t="str">
        <f t="shared" si="49"/>
        <v/>
      </c>
      <c r="I325" s="1" t="str">
        <f t="shared" si="53"/>
        <v/>
      </c>
      <c r="J325" s="1" t="str">
        <f t="shared" si="47"/>
        <v/>
      </c>
      <c r="K325" s="2" t="str">
        <f t="shared" si="50"/>
        <v/>
      </c>
      <c r="L325" s="2" t="str">
        <f t="shared" si="51"/>
        <v/>
      </c>
      <c r="M325" s="2" t="str">
        <f t="shared" si="52"/>
        <v/>
      </c>
    </row>
    <row r="326" spans="1:13">
      <c r="A326" t="str">
        <f>IF(trend!A326&lt;&gt;"",calculation!A325+1,"")</f>
        <v/>
      </c>
      <c r="B326" s="1" t="str">
        <f>IF(A326="","",RANK(trend!B326,trend!B:B,1))</f>
        <v/>
      </c>
      <c r="C326" s="1" t="str">
        <f t="shared" si="48"/>
        <v/>
      </c>
      <c r="D326" s="1" t="str">
        <f>IF(A326="","",COUNTIF(B$2:B326,C326))</f>
        <v/>
      </c>
      <c r="E326" s="1" t="str">
        <f>IF(A326="","",SUM($D$2:D326))</f>
        <v/>
      </c>
      <c r="F326" s="2" t="str">
        <f t="shared" si="45"/>
        <v/>
      </c>
      <c r="G326" s="2" t="str">
        <f t="shared" si="46"/>
        <v/>
      </c>
      <c r="H326" s="2" t="str">
        <f t="shared" si="49"/>
        <v/>
      </c>
      <c r="I326" s="1" t="str">
        <f t="shared" si="53"/>
        <v/>
      </c>
      <c r="J326" s="1" t="str">
        <f t="shared" si="47"/>
        <v/>
      </c>
      <c r="K326" s="2" t="str">
        <f t="shared" si="50"/>
        <v/>
      </c>
      <c r="L326" s="2" t="str">
        <f t="shared" si="51"/>
        <v/>
      </c>
      <c r="M326" s="2" t="str">
        <f t="shared" si="52"/>
        <v/>
      </c>
    </row>
    <row r="327" spans="1:13">
      <c r="A327" t="str">
        <f>IF(trend!A327&lt;&gt;"",calculation!A326+1,"")</f>
        <v/>
      </c>
      <c r="B327" s="1" t="str">
        <f>IF(A327="","",RANK(trend!B327,trend!B:B,1))</f>
        <v/>
      </c>
      <c r="C327" s="1" t="str">
        <f t="shared" si="48"/>
        <v/>
      </c>
      <c r="D327" s="1" t="str">
        <f>IF(A327="","",COUNTIF(B$2:B327,C327))</f>
        <v/>
      </c>
      <c r="E327" s="1" t="str">
        <f>IF(A327="","",SUM($D$2:D327))</f>
        <v/>
      </c>
      <c r="F327" s="2" t="str">
        <f t="shared" si="45"/>
        <v/>
      </c>
      <c r="G327" s="2" t="str">
        <f t="shared" si="46"/>
        <v/>
      </c>
      <c r="H327" s="2" t="str">
        <f t="shared" si="49"/>
        <v/>
      </c>
      <c r="I327" s="1" t="str">
        <f t="shared" si="53"/>
        <v/>
      </c>
      <c r="J327" s="1" t="str">
        <f t="shared" si="47"/>
        <v/>
      </c>
      <c r="K327" s="2" t="str">
        <f t="shared" si="50"/>
        <v/>
      </c>
      <c r="L327" s="2" t="str">
        <f t="shared" si="51"/>
        <v/>
      </c>
      <c r="M327" s="2" t="str">
        <f t="shared" si="52"/>
        <v/>
      </c>
    </row>
    <row r="328" spans="1:13">
      <c r="A328" t="str">
        <f>IF(trend!A328&lt;&gt;"",calculation!A327+1,"")</f>
        <v/>
      </c>
      <c r="B328" s="1" t="str">
        <f>IF(A328="","",RANK(trend!B328,trend!B:B,1))</f>
        <v/>
      </c>
      <c r="C328" s="1" t="str">
        <f t="shared" si="48"/>
        <v/>
      </c>
      <c r="D328" s="1" t="str">
        <f>IF(A328="","",COUNTIF(B$2:B328,C328))</f>
        <v/>
      </c>
      <c r="E328" s="1" t="str">
        <f>IF(A328="","",SUM($D$2:D328))</f>
        <v/>
      </c>
      <c r="F328" s="2" t="str">
        <f t="shared" si="45"/>
        <v/>
      </c>
      <c r="G328" s="2" t="str">
        <f t="shared" si="46"/>
        <v/>
      </c>
      <c r="H328" s="2" t="str">
        <f t="shared" si="49"/>
        <v/>
      </c>
      <c r="I328" s="1" t="str">
        <f t="shared" si="53"/>
        <v/>
      </c>
      <c r="J328" s="1" t="str">
        <f t="shared" si="47"/>
        <v/>
      </c>
      <c r="K328" s="2" t="str">
        <f t="shared" si="50"/>
        <v/>
      </c>
      <c r="L328" s="2" t="str">
        <f t="shared" si="51"/>
        <v/>
      </c>
      <c r="M328" s="2" t="str">
        <f t="shared" si="52"/>
        <v/>
      </c>
    </row>
    <row r="329" spans="1:13">
      <c r="A329" t="str">
        <f>IF(trend!A329&lt;&gt;"",calculation!A328+1,"")</f>
        <v/>
      </c>
      <c r="B329" s="1" t="str">
        <f>IF(A329="","",RANK(trend!B329,trend!B:B,1))</f>
        <v/>
      </c>
      <c r="C329" s="1" t="str">
        <f t="shared" si="48"/>
        <v/>
      </c>
      <c r="D329" s="1" t="str">
        <f>IF(A329="","",COUNTIF(B$2:B329,C329))</f>
        <v/>
      </c>
      <c r="E329" s="1" t="str">
        <f>IF(A329="","",SUM($D$2:D329))</f>
        <v/>
      </c>
      <c r="F329" s="2" t="str">
        <f t="shared" si="45"/>
        <v/>
      </c>
      <c r="G329" s="2" t="str">
        <f t="shared" si="46"/>
        <v/>
      </c>
      <c r="H329" s="2" t="str">
        <f t="shared" si="49"/>
        <v/>
      </c>
      <c r="I329" s="1" t="str">
        <f t="shared" si="53"/>
        <v/>
      </c>
      <c r="J329" s="1" t="str">
        <f t="shared" si="47"/>
        <v/>
      </c>
      <c r="K329" s="2" t="str">
        <f t="shared" si="50"/>
        <v/>
      </c>
      <c r="L329" s="2" t="str">
        <f t="shared" si="51"/>
        <v/>
      </c>
      <c r="M329" s="2" t="str">
        <f t="shared" si="52"/>
        <v/>
      </c>
    </row>
    <row r="330" spans="1:13">
      <c r="A330" t="str">
        <f>IF(trend!A330&lt;&gt;"",calculation!A329+1,"")</f>
        <v/>
      </c>
      <c r="B330" s="1" t="str">
        <f>IF(A330="","",RANK(trend!B330,trend!B:B,1))</f>
        <v/>
      </c>
      <c r="C330" s="1" t="str">
        <f t="shared" si="48"/>
        <v/>
      </c>
      <c r="D330" s="1" t="str">
        <f>IF(A330="","",COUNTIF(B$2:B330,C330))</f>
        <v/>
      </c>
      <c r="E330" s="1" t="str">
        <f>IF(A330="","",SUM($D$2:D330))</f>
        <v/>
      </c>
      <c r="F330" s="2" t="str">
        <f t="shared" si="45"/>
        <v/>
      </c>
      <c r="G330" s="2" t="str">
        <f t="shared" si="46"/>
        <v/>
      </c>
      <c r="H330" s="2" t="str">
        <f t="shared" si="49"/>
        <v/>
      </c>
      <c r="I330" s="1" t="str">
        <f t="shared" si="53"/>
        <v/>
      </c>
      <c r="J330" s="1" t="str">
        <f t="shared" si="47"/>
        <v/>
      </c>
      <c r="K330" s="2" t="str">
        <f t="shared" si="50"/>
        <v/>
      </c>
      <c r="L330" s="2" t="str">
        <f t="shared" si="51"/>
        <v/>
      </c>
      <c r="M330" s="2" t="str">
        <f t="shared" si="52"/>
        <v/>
      </c>
    </row>
    <row r="331" spans="1:13">
      <c r="A331" t="str">
        <f>IF(trend!A331&lt;&gt;"",calculation!A330+1,"")</f>
        <v/>
      </c>
      <c r="B331" s="1" t="str">
        <f>IF(A331="","",RANK(trend!B331,trend!B:B,1))</f>
        <v/>
      </c>
      <c r="C331" s="1" t="str">
        <f t="shared" si="48"/>
        <v/>
      </c>
      <c r="D331" s="1" t="str">
        <f>IF(A331="","",COUNTIF(B$2:B331,C331))</f>
        <v/>
      </c>
      <c r="E331" s="1" t="str">
        <f>IF(A331="","",SUM($D$2:D331))</f>
        <v/>
      </c>
      <c r="F331" s="2" t="str">
        <f t="shared" si="45"/>
        <v/>
      </c>
      <c r="G331" s="2" t="str">
        <f t="shared" si="46"/>
        <v/>
      </c>
      <c r="H331" s="2" t="str">
        <f t="shared" si="49"/>
        <v/>
      </c>
      <c r="I331" s="1" t="str">
        <f t="shared" si="53"/>
        <v/>
      </c>
      <c r="J331" s="1" t="str">
        <f t="shared" si="47"/>
        <v/>
      </c>
      <c r="K331" s="2" t="str">
        <f t="shared" si="50"/>
        <v/>
      </c>
      <c r="L331" s="2" t="str">
        <f t="shared" si="51"/>
        <v/>
      </c>
      <c r="M331" s="2" t="str">
        <f t="shared" si="52"/>
        <v/>
      </c>
    </row>
    <row r="332" spans="1:13">
      <c r="A332" t="str">
        <f>IF(trend!A332&lt;&gt;"",calculation!A331+1,"")</f>
        <v/>
      </c>
      <c r="B332" s="1" t="str">
        <f>IF(A332="","",RANK(trend!B332,trend!B:B,1))</f>
        <v/>
      </c>
      <c r="C332" s="1" t="str">
        <f t="shared" si="48"/>
        <v/>
      </c>
      <c r="D332" s="1" t="str">
        <f>IF(A332="","",COUNTIF(B$2:B332,C332))</f>
        <v/>
      </c>
      <c r="E332" s="1" t="str">
        <f>IF(A332="","",SUM($D$2:D332))</f>
        <v/>
      </c>
      <c r="F332" s="2" t="str">
        <f t="shared" si="45"/>
        <v/>
      </c>
      <c r="G332" s="2" t="str">
        <f t="shared" si="46"/>
        <v/>
      </c>
      <c r="H332" s="2" t="str">
        <f t="shared" si="49"/>
        <v/>
      </c>
      <c r="I332" s="1" t="str">
        <f t="shared" si="53"/>
        <v/>
      </c>
      <c r="J332" s="1" t="str">
        <f t="shared" si="47"/>
        <v/>
      </c>
      <c r="K332" s="2" t="str">
        <f t="shared" si="50"/>
        <v/>
      </c>
      <c r="L332" s="2" t="str">
        <f t="shared" si="51"/>
        <v/>
      </c>
      <c r="M332" s="2" t="str">
        <f t="shared" si="52"/>
        <v/>
      </c>
    </row>
    <row r="333" spans="1:13">
      <c r="A333" t="str">
        <f>IF(trend!A333&lt;&gt;"",calculation!A332+1,"")</f>
        <v/>
      </c>
      <c r="B333" s="1" t="str">
        <f>IF(A333="","",RANK(trend!B333,trend!B:B,1))</f>
        <v/>
      </c>
      <c r="C333" s="1" t="str">
        <f t="shared" si="48"/>
        <v/>
      </c>
      <c r="D333" s="1" t="str">
        <f>IF(A333="","",COUNTIF(B$2:B333,C333))</f>
        <v/>
      </c>
      <c r="E333" s="1" t="str">
        <f>IF(A333="","",SUM($D$2:D333))</f>
        <v/>
      </c>
      <c r="F333" s="2" t="str">
        <f t="shared" si="45"/>
        <v/>
      </c>
      <c r="G333" s="2" t="str">
        <f t="shared" si="46"/>
        <v/>
      </c>
      <c r="H333" s="2" t="str">
        <f t="shared" si="49"/>
        <v/>
      </c>
      <c r="I333" s="1" t="str">
        <f t="shared" si="53"/>
        <v/>
      </c>
      <c r="J333" s="1" t="str">
        <f t="shared" si="47"/>
        <v/>
      </c>
      <c r="K333" s="2" t="str">
        <f t="shared" si="50"/>
        <v/>
      </c>
      <c r="L333" s="2" t="str">
        <f t="shared" si="51"/>
        <v/>
      </c>
      <c r="M333" s="2" t="str">
        <f t="shared" si="52"/>
        <v/>
      </c>
    </row>
    <row r="334" spans="1:13">
      <c r="A334" t="str">
        <f>IF(trend!A334&lt;&gt;"",calculation!A333+1,"")</f>
        <v/>
      </c>
      <c r="B334" s="1" t="str">
        <f>IF(A334="","",RANK(trend!B334,trend!B:B,1))</f>
        <v/>
      </c>
      <c r="C334" s="1" t="str">
        <f t="shared" si="48"/>
        <v/>
      </c>
      <c r="D334" s="1" t="str">
        <f>IF(A334="","",COUNTIF(B$2:B334,C334))</f>
        <v/>
      </c>
      <c r="E334" s="1" t="str">
        <f>IF(A334="","",SUM($D$2:D334))</f>
        <v/>
      </c>
      <c r="F334" s="2" t="str">
        <f t="shared" si="45"/>
        <v/>
      </c>
      <c r="G334" s="2" t="str">
        <f t="shared" si="46"/>
        <v/>
      </c>
      <c r="H334" s="2" t="str">
        <f t="shared" si="49"/>
        <v/>
      </c>
      <c r="I334" s="1" t="str">
        <f t="shared" si="53"/>
        <v/>
      </c>
      <c r="J334" s="1" t="str">
        <f t="shared" si="47"/>
        <v/>
      </c>
      <c r="K334" s="2" t="str">
        <f t="shared" si="50"/>
        <v/>
      </c>
      <c r="L334" s="2" t="str">
        <f t="shared" si="51"/>
        <v/>
      </c>
      <c r="M334" s="2" t="str">
        <f t="shared" si="52"/>
        <v/>
      </c>
    </row>
    <row r="335" spans="1:13">
      <c r="A335" t="str">
        <f>IF(trend!A335&lt;&gt;"",calculation!A334+1,"")</f>
        <v/>
      </c>
      <c r="B335" s="1" t="str">
        <f>IF(A335="","",RANK(trend!B335,trend!B:B,1))</f>
        <v/>
      </c>
      <c r="C335" s="1" t="str">
        <f t="shared" si="48"/>
        <v/>
      </c>
      <c r="D335" s="1" t="str">
        <f>IF(A335="","",COUNTIF(B$2:B335,C335))</f>
        <v/>
      </c>
      <c r="E335" s="1" t="str">
        <f>IF(A335="","",SUM($D$2:D335))</f>
        <v/>
      </c>
      <c r="F335" s="2" t="str">
        <f t="shared" si="45"/>
        <v/>
      </c>
      <c r="G335" s="2" t="str">
        <f t="shared" si="46"/>
        <v/>
      </c>
      <c r="H335" s="2" t="str">
        <f t="shared" si="49"/>
        <v/>
      </c>
      <c r="I335" s="1" t="str">
        <f t="shared" si="53"/>
        <v/>
      </c>
      <c r="J335" s="1" t="str">
        <f t="shared" si="47"/>
        <v/>
      </c>
      <c r="K335" s="2" t="str">
        <f t="shared" si="50"/>
        <v/>
      </c>
      <c r="L335" s="2" t="str">
        <f t="shared" si="51"/>
        <v/>
      </c>
      <c r="M335" s="2" t="str">
        <f t="shared" si="52"/>
        <v/>
      </c>
    </row>
    <row r="336" spans="1:13">
      <c r="A336" t="str">
        <f>IF(trend!A336&lt;&gt;"",calculation!A335+1,"")</f>
        <v/>
      </c>
      <c r="B336" s="1" t="str">
        <f>IF(A336="","",RANK(trend!B336,trend!B:B,1))</f>
        <v/>
      </c>
      <c r="C336" s="1" t="str">
        <f t="shared" si="48"/>
        <v/>
      </c>
      <c r="D336" s="1" t="str">
        <f>IF(A336="","",COUNTIF(B$2:B336,C336))</f>
        <v/>
      </c>
      <c r="E336" s="1" t="str">
        <f>IF(A336="","",SUM($D$2:D336))</f>
        <v/>
      </c>
      <c r="F336" s="2" t="str">
        <f t="shared" si="45"/>
        <v/>
      </c>
      <c r="G336" s="2" t="str">
        <f t="shared" si="46"/>
        <v/>
      </c>
      <c r="H336" s="2" t="str">
        <f t="shared" si="49"/>
        <v/>
      </c>
      <c r="I336" s="1" t="str">
        <f t="shared" si="53"/>
        <v/>
      </c>
      <c r="J336" s="1" t="str">
        <f t="shared" si="47"/>
        <v/>
      </c>
      <c r="K336" s="2" t="str">
        <f t="shared" si="50"/>
        <v/>
      </c>
      <c r="L336" s="2" t="str">
        <f t="shared" si="51"/>
        <v/>
      </c>
      <c r="M336" s="2" t="str">
        <f t="shared" si="52"/>
        <v/>
      </c>
    </row>
    <row r="337" spans="1:13">
      <c r="A337" t="str">
        <f>IF(trend!A337&lt;&gt;"",calculation!A336+1,"")</f>
        <v/>
      </c>
      <c r="B337" s="1" t="str">
        <f>IF(A337="","",RANK(trend!B337,trend!B:B,1))</f>
        <v/>
      </c>
      <c r="C337" s="1" t="str">
        <f t="shared" si="48"/>
        <v/>
      </c>
      <c r="D337" s="1" t="str">
        <f>IF(A337="","",COUNTIF(B$2:B337,C337))</f>
        <v/>
      </c>
      <c r="E337" s="1" t="str">
        <f>IF(A337="","",SUM($D$2:D337))</f>
        <v/>
      </c>
      <c r="F337" s="2" t="str">
        <f t="shared" si="45"/>
        <v/>
      </c>
      <c r="G337" s="2" t="str">
        <f t="shared" si="46"/>
        <v/>
      </c>
      <c r="H337" s="2" t="str">
        <f t="shared" si="49"/>
        <v/>
      </c>
      <c r="I337" s="1" t="str">
        <f t="shared" si="53"/>
        <v/>
      </c>
      <c r="J337" s="1" t="str">
        <f t="shared" si="47"/>
        <v/>
      </c>
      <c r="K337" s="2" t="str">
        <f t="shared" si="50"/>
        <v/>
      </c>
      <c r="L337" s="2" t="str">
        <f t="shared" si="51"/>
        <v/>
      </c>
      <c r="M337" s="2" t="str">
        <f t="shared" si="52"/>
        <v/>
      </c>
    </row>
    <row r="338" spans="1:13">
      <c r="A338" t="str">
        <f>IF(trend!A338&lt;&gt;"",calculation!A337+1,"")</f>
        <v/>
      </c>
      <c r="B338" s="1" t="str">
        <f>IF(A338="","",RANK(trend!B338,trend!B:B,1))</f>
        <v/>
      </c>
      <c r="C338" s="1" t="str">
        <f t="shared" si="48"/>
        <v/>
      </c>
      <c r="D338" s="1" t="str">
        <f>IF(A338="","",COUNTIF(B$2:B338,C338))</f>
        <v/>
      </c>
      <c r="E338" s="1" t="str">
        <f>IF(A338="","",SUM($D$2:D338))</f>
        <v/>
      </c>
      <c r="F338" s="2" t="str">
        <f t="shared" si="45"/>
        <v/>
      </c>
      <c r="G338" s="2" t="str">
        <f t="shared" si="46"/>
        <v/>
      </c>
      <c r="H338" s="2" t="str">
        <f t="shared" si="49"/>
        <v/>
      </c>
      <c r="I338" s="1" t="str">
        <f t="shared" si="53"/>
        <v/>
      </c>
      <c r="J338" s="1" t="str">
        <f t="shared" si="47"/>
        <v/>
      </c>
      <c r="K338" s="2" t="str">
        <f t="shared" si="50"/>
        <v/>
      </c>
      <c r="L338" s="2" t="str">
        <f t="shared" si="51"/>
        <v/>
      </c>
      <c r="M338" s="2" t="str">
        <f t="shared" si="52"/>
        <v/>
      </c>
    </row>
    <row r="339" spans="1:13">
      <c r="A339" t="str">
        <f>IF(trend!A339&lt;&gt;"",calculation!A338+1,"")</f>
        <v/>
      </c>
      <c r="B339" s="1" t="str">
        <f>IF(A339="","",RANK(trend!B339,trend!B:B,1))</f>
        <v/>
      </c>
      <c r="C339" s="1" t="str">
        <f t="shared" si="48"/>
        <v/>
      </c>
      <c r="D339" s="1" t="str">
        <f>IF(A339="","",COUNTIF(B$2:B339,C339))</f>
        <v/>
      </c>
      <c r="E339" s="1" t="str">
        <f>IF(A339="","",SUM($D$2:D339))</f>
        <v/>
      </c>
      <c r="F339" s="2" t="str">
        <f t="shared" si="45"/>
        <v/>
      </c>
      <c r="G339" s="2" t="str">
        <f t="shared" si="46"/>
        <v/>
      </c>
      <c r="H339" s="2" t="str">
        <f t="shared" si="49"/>
        <v/>
      </c>
      <c r="I339" s="1" t="str">
        <f t="shared" si="53"/>
        <v/>
      </c>
      <c r="J339" s="1" t="str">
        <f t="shared" si="47"/>
        <v/>
      </c>
      <c r="K339" s="2" t="str">
        <f t="shared" si="50"/>
        <v/>
      </c>
      <c r="L339" s="2" t="str">
        <f t="shared" si="51"/>
        <v/>
      </c>
      <c r="M339" s="2" t="str">
        <f t="shared" si="52"/>
        <v/>
      </c>
    </row>
    <row r="340" spans="1:13">
      <c r="A340" t="str">
        <f>IF(trend!A340&lt;&gt;"",calculation!A339+1,"")</f>
        <v/>
      </c>
      <c r="B340" s="1" t="str">
        <f>IF(A340="","",RANK(trend!B340,trend!B:B,1))</f>
        <v/>
      </c>
      <c r="C340" s="1" t="str">
        <f t="shared" si="48"/>
        <v/>
      </c>
      <c r="D340" s="1" t="str">
        <f>IF(A340="","",COUNTIF(B$2:B340,C340))</f>
        <v/>
      </c>
      <c r="E340" s="1" t="str">
        <f>IF(A340="","",SUM($D$2:D340))</f>
        <v/>
      </c>
      <c r="F340" s="2" t="str">
        <f t="shared" si="45"/>
        <v/>
      </c>
      <c r="G340" s="2" t="str">
        <f t="shared" si="46"/>
        <v/>
      </c>
      <c r="H340" s="2" t="str">
        <f t="shared" si="49"/>
        <v/>
      </c>
      <c r="I340" s="1" t="str">
        <f t="shared" si="53"/>
        <v/>
      </c>
      <c r="J340" s="1" t="str">
        <f t="shared" si="47"/>
        <v/>
      </c>
      <c r="K340" s="2" t="str">
        <f t="shared" si="50"/>
        <v/>
      </c>
      <c r="L340" s="2" t="str">
        <f t="shared" si="51"/>
        <v/>
      </c>
      <c r="M340" s="2" t="str">
        <f t="shared" si="52"/>
        <v/>
      </c>
    </row>
    <row r="341" spans="1:13">
      <c r="A341" t="str">
        <f>IF(trend!A341&lt;&gt;"",calculation!A340+1,"")</f>
        <v/>
      </c>
      <c r="B341" s="1" t="str">
        <f>IF(A341="","",RANK(trend!B341,trend!B:B,1))</f>
        <v/>
      </c>
      <c r="C341" s="1" t="str">
        <f t="shared" si="48"/>
        <v/>
      </c>
      <c r="D341" s="1" t="str">
        <f>IF(A341="","",COUNTIF(B$2:B341,C341))</f>
        <v/>
      </c>
      <c r="E341" s="1" t="str">
        <f>IF(A341="","",SUM($D$2:D341))</f>
        <v/>
      </c>
      <c r="F341" s="2" t="str">
        <f t="shared" si="45"/>
        <v/>
      </c>
      <c r="G341" s="2" t="str">
        <f t="shared" si="46"/>
        <v/>
      </c>
      <c r="H341" s="2" t="str">
        <f t="shared" si="49"/>
        <v/>
      </c>
      <c r="I341" s="1" t="str">
        <f t="shared" si="53"/>
        <v/>
      </c>
      <c r="J341" s="1" t="str">
        <f t="shared" si="47"/>
        <v/>
      </c>
      <c r="K341" s="2" t="str">
        <f t="shared" si="50"/>
        <v/>
      </c>
      <c r="L341" s="2" t="str">
        <f t="shared" si="51"/>
        <v/>
      </c>
      <c r="M341" s="2" t="str">
        <f t="shared" si="52"/>
        <v/>
      </c>
    </row>
    <row r="342" spans="1:13">
      <c r="A342" t="str">
        <f>IF(trend!A342&lt;&gt;"",calculation!A341+1,"")</f>
        <v/>
      </c>
      <c r="B342" s="1" t="str">
        <f>IF(A342="","",RANK(trend!B342,trend!B:B,1))</f>
        <v/>
      </c>
      <c r="C342" s="1" t="str">
        <f t="shared" si="48"/>
        <v/>
      </c>
      <c r="D342" s="1" t="str">
        <f>IF(A342="","",COUNTIF(B$2:B342,C342))</f>
        <v/>
      </c>
      <c r="E342" s="1" t="str">
        <f>IF(A342="","",SUM($D$2:D342))</f>
        <v/>
      </c>
      <c r="F342" s="2" t="str">
        <f t="shared" si="45"/>
        <v/>
      </c>
      <c r="G342" s="2" t="str">
        <f t="shared" si="46"/>
        <v/>
      </c>
      <c r="H342" s="2" t="str">
        <f t="shared" si="49"/>
        <v/>
      </c>
      <c r="I342" s="1" t="str">
        <f t="shared" si="53"/>
        <v/>
      </c>
      <c r="J342" s="1" t="str">
        <f t="shared" si="47"/>
        <v/>
      </c>
      <c r="K342" s="2" t="str">
        <f t="shared" si="50"/>
        <v/>
      </c>
      <c r="L342" s="2" t="str">
        <f t="shared" si="51"/>
        <v/>
      </c>
      <c r="M342" s="2" t="str">
        <f t="shared" si="52"/>
        <v/>
      </c>
    </row>
    <row r="343" spans="1:13">
      <c r="A343" t="str">
        <f>IF(trend!A343&lt;&gt;"",calculation!A342+1,"")</f>
        <v/>
      </c>
      <c r="B343" s="1" t="str">
        <f>IF(A343="","",RANK(trend!B343,trend!B:B,1))</f>
        <v/>
      </c>
      <c r="C343" s="1" t="str">
        <f t="shared" si="48"/>
        <v/>
      </c>
      <c r="D343" s="1" t="str">
        <f>IF(A343="","",COUNTIF(B$2:B343,C343))</f>
        <v/>
      </c>
      <c r="E343" s="1" t="str">
        <f>IF(A343="","",SUM($D$2:D343))</f>
        <v/>
      </c>
      <c r="F343" s="2" t="str">
        <f t="shared" si="45"/>
        <v/>
      </c>
      <c r="G343" s="2" t="str">
        <f t="shared" si="46"/>
        <v/>
      </c>
      <c r="H343" s="2" t="str">
        <f t="shared" si="49"/>
        <v/>
      </c>
      <c r="I343" s="1" t="str">
        <f t="shared" si="53"/>
        <v/>
      </c>
      <c r="J343" s="1" t="str">
        <f t="shared" si="47"/>
        <v/>
      </c>
      <c r="K343" s="2" t="str">
        <f t="shared" si="50"/>
        <v/>
      </c>
      <c r="L343" s="2" t="str">
        <f t="shared" si="51"/>
        <v/>
      </c>
      <c r="M343" s="2" t="str">
        <f t="shared" si="52"/>
        <v/>
      </c>
    </row>
    <row r="344" spans="1:13">
      <c r="A344" t="str">
        <f>IF(trend!A344&lt;&gt;"",calculation!A343+1,"")</f>
        <v/>
      </c>
      <c r="B344" s="1" t="str">
        <f>IF(A344="","",RANK(trend!B344,trend!B:B,1))</f>
        <v/>
      </c>
      <c r="C344" s="1" t="str">
        <f t="shared" si="48"/>
        <v/>
      </c>
      <c r="D344" s="1" t="str">
        <f>IF(A344="","",COUNTIF(B$2:B344,C344))</f>
        <v/>
      </c>
      <c r="E344" s="1" t="str">
        <f>IF(A344="","",SUM($D$2:D344))</f>
        <v/>
      </c>
      <c r="F344" s="2" t="str">
        <f t="shared" si="45"/>
        <v/>
      </c>
      <c r="G344" s="2" t="str">
        <f t="shared" si="46"/>
        <v/>
      </c>
      <c r="H344" s="2" t="str">
        <f t="shared" si="49"/>
        <v/>
      </c>
      <c r="I344" s="1" t="str">
        <f t="shared" si="53"/>
        <v/>
      </c>
      <c r="J344" s="1" t="str">
        <f t="shared" si="47"/>
        <v/>
      </c>
      <c r="K344" s="2" t="str">
        <f t="shared" si="50"/>
        <v/>
      </c>
      <c r="L344" s="2" t="str">
        <f t="shared" si="51"/>
        <v/>
      </c>
      <c r="M344" s="2" t="str">
        <f t="shared" si="52"/>
        <v/>
      </c>
    </row>
    <row r="345" spans="1:13">
      <c r="A345" t="str">
        <f>IF(trend!A345&lt;&gt;"",calculation!A344+1,"")</f>
        <v/>
      </c>
      <c r="B345" s="1" t="str">
        <f>IF(A345="","",RANK(trend!B345,trend!B:B,1))</f>
        <v/>
      </c>
      <c r="C345" s="1" t="str">
        <f t="shared" si="48"/>
        <v/>
      </c>
      <c r="D345" s="1" t="str">
        <f>IF(A345="","",COUNTIF(B$2:B345,C345))</f>
        <v/>
      </c>
      <c r="E345" s="1" t="str">
        <f>IF(A345="","",SUM($D$2:D345))</f>
        <v/>
      </c>
      <c r="F345" s="2" t="str">
        <f t="shared" si="45"/>
        <v/>
      </c>
      <c r="G345" s="2" t="str">
        <f t="shared" si="46"/>
        <v/>
      </c>
      <c r="H345" s="2" t="str">
        <f t="shared" si="49"/>
        <v/>
      </c>
      <c r="I345" s="1" t="str">
        <f t="shared" si="53"/>
        <v/>
      </c>
      <c r="J345" s="1" t="str">
        <f t="shared" si="47"/>
        <v/>
      </c>
      <c r="K345" s="2" t="str">
        <f t="shared" si="50"/>
        <v/>
      </c>
      <c r="L345" s="2" t="str">
        <f t="shared" si="51"/>
        <v/>
      </c>
      <c r="M345" s="2" t="str">
        <f t="shared" si="52"/>
        <v/>
      </c>
    </row>
    <row r="346" spans="1:13">
      <c r="A346" t="str">
        <f>IF(trend!A346&lt;&gt;"",calculation!A345+1,"")</f>
        <v/>
      </c>
      <c r="B346" s="1" t="str">
        <f>IF(A346="","",RANK(trend!B346,trend!B:B,1))</f>
        <v/>
      </c>
      <c r="C346" s="1" t="str">
        <f t="shared" si="48"/>
        <v/>
      </c>
      <c r="D346" s="1" t="str">
        <f>IF(A346="","",COUNTIF(B$2:B346,C346))</f>
        <v/>
      </c>
      <c r="E346" s="1" t="str">
        <f>IF(A346="","",SUM($D$2:D346))</f>
        <v/>
      </c>
      <c r="F346" s="2" t="str">
        <f t="shared" si="45"/>
        <v/>
      </c>
      <c r="G346" s="2" t="str">
        <f t="shared" si="46"/>
        <v/>
      </c>
      <c r="H346" s="2" t="str">
        <f t="shared" si="49"/>
        <v/>
      </c>
      <c r="I346" s="1" t="str">
        <f t="shared" si="53"/>
        <v/>
      </c>
      <c r="J346" s="1" t="str">
        <f t="shared" si="47"/>
        <v/>
      </c>
      <c r="K346" s="2" t="str">
        <f t="shared" si="50"/>
        <v/>
      </c>
      <c r="L346" s="2" t="str">
        <f t="shared" si="51"/>
        <v/>
      </c>
      <c r="M346" s="2" t="str">
        <f t="shared" si="52"/>
        <v/>
      </c>
    </row>
    <row r="347" spans="1:13">
      <c r="A347" t="str">
        <f>IF(trend!A347&lt;&gt;"",calculation!A346+1,"")</f>
        <v/>
      </c>
      <c r="B347" s="1" t="str">
        <f>IF(A347="","",RANK(trend!B347,trend!B:B,1))</f>
        <v/>
      </c>
      <c r="C347" s="1" t="str">
        <f t="shared" si="48"/>
        <v/>
      </c>
      <c r="D347" s="1" t="str">
        <f>IF(A347="","",COUNTIF(B$2:B347,C347))</f>
        <v/>
      </c>
      <c r="E347" s="1" t="str">
        <f>IF(A347="","",SUM($D$2:D347))</f>
        <v/>
      </c>
      <c r="F347" s="2" t="str">
        <f t="shared" si="45"/>
        <v/>
      </c>
      <c r="G347" s="2" t="str">
        <f t="shared" si="46"/>
        <v/>
      </c>
      <c r="H347" s="2" t="str">
        <f t="shared" si="49"/>
        <v/>
      </c>
      <c r="I347" s="1" t="str">
        <f t="shared" si="53"/>
        <v/>
      </c>
      <c r="J347" s="1" t="str">
        <f t="shared" si="47"/>
        <v/>
      </c>
      <c r="K347" s="2" t="str">
        <f t="shared" si="50"/>
        <v/>
      </c>
      <c r="L347" s="2" t="str">
        <f t="shared" si="51"/>
        <v/>
      </c>
      <c r="M347" s="2" t="str">
        <f t="shared" si="52"/>
        <v/>
      </c>
    </row>
    <row r="348" spans="1:13">
      <c r="A348" t="str">
        <f>IF(trend!A348&lt;&gt;"",calculation!A347+1,"")</f>
        <v/>
      </c>
      <c r="B348" s="1" t="str">
        <f>IF(A348="","",RANK(trend!B348,trend!B:B,1))</f>
        <v/>
      </c>
      <c r="C348" s="1" t="str">
        <f t="shared" si="48"/>
        <v/>
      </c>
      <c r="D348" s="1" t="str">
        <f>IF(A348="","",COUNTIF(B$2:B348,C348))</f>
        <v/>
      </c>
      <c r="E348" s="1" t="str">
        <f>IF(A348="","",SUM($D$2:D348))</f>
        <v/>
      </c>
      <c r="F348" s="2" t="str">
        <f t="shared" si="45"/>
        <v/>
      </c>
      <c r="G348" s="2" t="str">
        <f t="shared" si="46"/>
        <v/>
      </c>
      <c r="H348" s="2" t="str">
        <f t="shared" si="49"/>
        <v/>
      </c>
      <c r="I348" s="1" t="str">
        <f t="shared" si="53"/>
        <v/>
      </c>
      <c r="J348" s="1" t="str">
        <f t="shared" si="47"/>
        <v/>
      </c>
      <c r="K348" s="2" t="str">
        <f t="shared" si="50"/>
        <v/>
      </c>
      <c r="L348" s="2" t="str">
        <f t="shared" si="51"/>
        <v/>
      </c>
      <c r="M348" s="2" t="str">
        <f t="shared" si="52"/>
        <v/>
      </c>
    </row>
    <row r="349" spans="1:13">
      <c r="A349" t="str">
        <f>IF(trend!A349&lt;&gt;"",calculation!A348+1,"")</f>
        <v/>
      </c>
      <c r="B349" s="1" t="str">
        <f>IF(A349="","",RANK(trend!B349,trend!B:B,1))</f>
        <v/>
      </c>
      <c r="C349" s="1" t="str">
        <f t="shared" si="48"/>
        <v/>
      </c>
      <c r="D349" s="1" t="str">
        <f>IF(A349="","",COUNTIF(B$2:B349,C349))</f>
        <v/>
      </c>
      <c r="E349" s="1" t="str">
        <f>IF(A349="","",SUM($D$2:D349))</f>
        <v/>
      </c>
      <c r="F349" s="2" t="str">
        <f t="shared" si="45"/>
        <v/>
      </c>
      <c r="G349" s="2" t="str">
        <f t="shared" si="46"/>
        <v/>
      </c>
      <c r="H349" s="2" t="str">
        <f t="shared" si="49"/>
        <v/>
      </c>
      <c r="I349" s="1" t="str">
        <f t="shared" si="53"/>
        <v/>
      </c>
      <c r="J349" s="1" t="str">
        <f t="shared" si="47"/>
        <v/>
      </c>
      <c r="K349" s="2" t="str">
        <f t="shared" si="50"/>
        <v/>
      </c>
      <c r="L349" s="2" t="str">
        <f t="shared" si="51"/>
        <v/>
      </c>
      <c r="M349" s="2" t="str">
        <f t="shared" si="52"/>
        <v/>
      </c>
    </row>
    <row r="350" spans="1:13">
      <c r="A350" t="str">
        <f>IF(trend!A350&lt;&gt;"",calculation!A349+1,"")</f>
        <v/>
      </c>
      <c r="B350" s="1" t="str">
        <f>IF(A350="","",RANK(trend!B350,trend!B:B,1))</f>
        <v/>
      </c>
      <c r="C350" s="1" t="str">
        <f t="shared" si="48"/>
        <v/>
      </c>
      <c r="D350" s="1" t="str">
        <f>IF(A350="","",COUNTIF(B$2:B350,C350))</f>
        <v/>
      </c>
      <c r="E350" s="1" t="str">
        <f>IF(A350="","",SUM($D$2:D350))</f>
        <v/>
      </c>
      <c r="F350" s="2" t="str">
        <f t="shared" si="45"/>
        <v/>
      </c>
      <c r="G350" s="2" t="str">
        <f t="shared" si="46"/>
        <v/>
      </c>
      <c r="H350" s="2" t="str">
        <f t="shared" si="49"/>
        <v/>
      </c>
      <c r="I350" s="1" t="str">
        <f t="shared" si="53"/>
        <v/>
      </c>
      <c r="J350" s="1" t="str">
        <f t="shared" si="47"/>
        <v/>
      </c>
      <c r="K350" s="2" t="str">
        <f t="shared" si="50"/>
        <v/>
      </c>
      <c r="L350" s="2" t="str">
        <f t="shared" si="51"/>
        <v/>
      </c>
      <c r="M350" s="2" t="str">
        <f t="shared" si="52"/>
        <v/>
      </c>
    </row>
    <row r="351" spans="1:13">
      <c r="A351" t="str">
        <f>IF(trend!A351&lt;&gt;"",calculation!A350+1,"")</f>
        <v/>
      </c>
      <c r="B351" s="1" t="str">
        <f>IF(A351="","",RANK(trend!B351,trend!B:B,1))</f>
        <v/>
      </c>
      <c r="C351" s="1" t="str">
        <f t="shared" si="48"/>
        <v/>
      </c>
      <c r="D351" s="1" t="str">
        <f>IF(A351="","",COUNTIF(B$2:B351,C351))</f>
        <v/>
      </c>
      <c r="E351" s="1" t="str">
        <f>IF(A351="","",SUM($D$2:D351))</f>
        <v/>
      </c>
      <c r="F351" s="2" t="str">
        <f t="shared" ref="F351:F414" si="54">IF(A351="","",A351*(A351-1)/4)</f>
        <v/>
      </c>
      <c r="G351" s="2" t="str">
        <f t="shared" ref="G351:G414" si="55">IF(A351="","",A351*(A351-1)*(2*$A351+5)/72)</f>
        <v/>
      </c>
      <c r="H351" s="2" t="str">
        <f t="shared" si="49"/>
        <v/>
      </c>
      <c r="I351" s="1" t="str">
        <f t="shared" si="53"/>
        <v/>
      </c>
      <c r="J351" s="1" t="str">
        <f t="shared" si="47"/>
        <v/>
      </c>
      <c r="K351" s="2" t="str">
        <f t="shared" si="50"/>
        <v/>
      </c>
      <c r="L351" s="2" t="str">
        <f t="shared" si="51"/>
        <v/>
      </c>
      <c r="M351" s="2" t="str">
        <f t="shared" si="52"/>
        <v/>
      </c>
    </row>
    <row r="352" spans="1:13">
      <c r="A352" t="str">
        <f>IF(trend!A352&lt;&gt;"",calculation!A351+1,"")</f>
        <v/>
      </c>
      <c r="B352" s="1" t="str">
        <f>IF(A352="","",RANK(trend!B352,trend!B:B,1))</f>
        <v/>
      </c>
      <c r="C352" s="1" t="str">
        <f t="shared" si="48"/>
        <v/>
      </c>
      <c r="D352" s="1" t="str">
        <f>IF(A352="","",COUNTIF(B$2:B352,C352))</f>
        <v/>
      </c>
      <c r="E352" s="1" t="str">
        <f>IF(A352="","",SUM($D$2:D352))</f>
        <v/>
      </c>
      <c r="F352" s="2" t="str">
        <f t="shared" si="54"/>
        <v/>
      </c>
      <c r="G352" s="2" t="str">
        <f t="shared" si="55"/>
        <v/>
      </c>
      <c r="H352" s="2" t="str">
        <f t="shared" si="49"/>
        <v/>
      </c>
      <c r="I352" s="1" t="str">
        <f t="shared" si="53"/>
        <v/>
      </c>
      <c r="J352" s="1" t="str">
        <f t="shared" si="47"/>
        <v/>
      </c>
      <c r="K352" s="2" t="str">
        <f t="shared" si="50"/>
        <v/>
      </c>
      <c r="L352" s="2" t="str">
        <f t="shared" si="51"/>
        <v/>
      </c>
      <c r="M352" s="2" t="str">
        <f t="shared" si="52"/>
        <v/>
      </c>
    </row>
    <row r="353" spans="1:13">
      <c r="A353" t="str">
        <f>IF(trend!A353&lt;&gt;"",calculation!A352+1,"")</f>
        <v/>
      </c>
      <c r="B353" s="1" t="str">
        <f>IF(A353="","",RANK(trend!B353,trend!B:B,1))</f>
        <v/>
      </c>
      <c r="C353" s="1" t="str">
        <f t="shared" si="48"/>
        <v/>
      </c>
      <c r="D353" s="1" t="str">
        <f>IF(A353="","",COUNTIF(B$2:B353,C353))</f>
        <v/>
      </c>
      <c r="E353" s="1" t="str">
        <f>IF(A353="","",SUM($D$2:D353))</f>
        <v/>
      </c>
      <c r="F353" s="2" t="str">
        <f t="shared" si="54"/>
        <v/>
      </c>
      <c r="G353" s="2" t="str">
        <f t="shared" si="55"/>
        <v/>
      </c>
      <c r="H353" s="2" t="str">
        <f t="shared" si="49"/>
        <v/>
      </c>
      <c r="I353" s="1" t="str">
        <f t="shared" si="53"/>
        <v/>
      </c>
      <c r="J353" s="1" t="str">
        <f t="shared" si="47"/>
        <v/>
      </c>
      <c r="K353" s="2" t="str">
        <f t="shared" si="50"/>
        <v/>
      </c>
      <c r="L353" s="2" t="str">
        <f t="shared" si="51"/>
        <v/>
      </c>
      <c r="M353" s="2" t="str">
        <f t="shared" si="52"/>
        <v/>
      </c>
    </row>
    <row r="354" spans="1:13">
      <c r="A354" t="str">
        <f>IF(trend!A354&lt;&gt;"",calculation!A353+1,"")</f>
        <v/>
      </c>
      <c r="B354" s="1" t="str">
        <f>IF(A354="","",RANK(trend!B354,trend!B:B,1))</f>
        <v/>
      </c>
      <c r="C354" s="1" t="str">
        <f t="shared" si="48"/>
        <v/>
      </c>
      <c r="D354" s="1" t="str">
        <f>IF(A354="","",COUNTIF(B$2:B354,C354))</f>
        <v/>
      </c>
      <c r="E354" s="1" t="str">
        <f>IF(A354="","",SUM($D$2:D354))</f>
        <v/>
      </c>
      <c r="F354" s="2" t="str">
        <f t="shared" si="54"/>
        <v/>
      </c>
      <c r="G354" s="2" t="str">
        <f t="shared" si="55"/>
        <v/>
      </c>
      <c r="H354" s="2" t="str">
        <f t="shared" si="49"/>
        <v/>
      </c>
      <c r="I354" s="1" t="str">
        <f t="shared" si="53"/>
        <v/>
      </c>
      <c r="J354" s="1" t="str">
        <f t="shared" si="47"/>
        <v/>
      </c>
      <c r="K354" s="2" t="str">
        <f t="shared" si="50"/>
        <v/>
      </c>
      <c r="L354" s="2" t="str">
        <f t="shared" si="51"/>
        <v/>
      </c>
      <c r="M354" s="2" t="str">
        <f t="shared" si="52"/>
        <v/>
      </c>
    </row>
    <row r="355" spans="1:13">
      <c r="A355" t="str">
        <f>IF(trend!A355&lt;&gt;"",calculation!A354+1,"")</f>
        <v/>
      </c>
      <c r="B355" s="1" t="str">
        <f>IF(A355="","",RANK(trend!B355,trend!B:B,1))</f>
        <v/>
      </c>
      <c r="C355" s="1" t="str">
        <f t="shared" si="48"/>
        <v/>
      </c>
      <c r="D355" s="1" t="str">
        <f>IF(A355="","",COUNTIF(B$2:B355,C355))</f>
        <v/>
      </c>
      <c r="E355" s="1" t="str">
        <f>IF(A355="","",SUM($D$2:D355))</f>
        <v/>
      </c>
      <c r="F355" s="2" t="str">
        <f t="shared" si="54"/>
        <v/>
      </c>
      <c r="G355" s="2" t="str">
        <f t="shared" si="55"/>
        <v/>
      </c>
      <c r="H355" s="2" t="str">
        <f t="shared" si="49"/>
        <v/>
      </c>
      <c r="I355" s="1" t="str">
        <f t="shared" si="53"/>
        <v/>
      </c>
      <c r="J355" s="1" t="str">
        <f t="shared" si="47"/>
        <v/>
      </c>
      <c r="K355" s="2" t="str">
        <f t="shared" si="50"/>
        <v/>
      </c>
      <c r="L355" s="2" t="str">
        <f t="shared" si="51"/>
        <v/>
      </c>
      <c r="M355" s="2" t="str">
        <f t="shared" si="52"/>
        <v/>
      </c>
    </row>
    <row r="356" spans="1:13">
      <c r="A356" t="str">
        <f>IF(trend!A356&lt;&gt;"",calculation!A355+1,"")</f>
        <v/>
      </c>
      <c r="B356" s="1" t="str">
        <f>IF(A356="","",RANK(trend!B356,trend!B:B,1))</f>
        <v/>
      </c>
      <c r="C356" s="1" t="str">
        <f t="shared" si="48"/>
        <v/>
      </c>
      <c r="D356" s="1" t="str">
        <f>IF(A356="","",COUNTIF(B$2:B356,C356))</f>
        <v/>
      </c>
      <c r="E356" s="1" t="str">
        <f>IF(A356="","",SUM($D$2:D356))</f>
        <v/>
      </c>
      <c r="F356" s="2" t="str">
        <f t="shared" si="54"/>
        <v/>
      </c>
      <c r="G356" s="2" t="str">
        <f t="shared" si="55"/>
        <v/>
      </c>
      <c r="H356" s="2" t="str">
        <f t="shared" si="49"/>
        <v/>
      </c>
      <c r="I356" s="1" t="str">
        <f t="shared" si="53"/>
        <v/>
      </c>
      <c r="J356" s="1" t="str">
        <f t="shared" si="47"/>
        <v/>
      </c>
      <c r="K356" s="2" t="str">
        <f t="shared" si="50"/>
        <v/>
      </c>
      <c r="L356" s="2" t="str">
        <f t="shared" si="51"/>
        <v/>
      </c>
      <c r="M356" s="2" t="str">
        <f t="shared" si="52"/>
        <v/>
      </c>
    </row>
    <row r="357" spans="1:13">
      <c r="A357" t="str">
        <f>IF(trend!A357&lt;&gt;"",calculation!A356+1,"")</f>
        <v/>
      </c>
      <c r="B357" s="1" t="str">
        <f>IF(A357="","",RANK(trend!B357,trend!B:B,1))</f>
        <v/>
      </c>
      <c r="C357" s="1" t="str">
        <f t="shared" si="48"/>
        <v/>
      </c>
      <c r="D357" s="1" t="str">
        <f>IF(A357="","",COUNTIF(B$2:B357,C357))</f>
        <v/>
      </c>
      <c r="E357" s="1" t="str">
        <f>IF(A357="","",SUM($D$2:D357))</f>
        <v/>
      </c>
      <c r="F357" s="2" t="str">
        <f t="shared" si="54"/>
        <v/>
      </c>
      <c r="G357" s="2" t="str">
        <f t="shared" si="55"/>
        <v/>
      </c>
      <c r="H357" s="2" t="str">
        <f t="shared" si="49"/>
        <v/>
      </c>
      <c r="I357" s="1" t="str">
        <f t="shared" si="53"/>
        <v/>
      </c>
      <c r="J357" s="1" t="str">
        <f t="shared" si="47"/>
        <v/>
      </c>
      <c r="K357" s="2" t="str">
        <f t="shared" si="50"/>
        <v/>
      </c>
      <c r="L357" s="2" t="str">
        <f t="shared" si="51"/>
        <v/>
      </c>
      <c r="M357" s="2" t="str">
        <f t="shared" si="52"/>
        <v/>
      </c>
    </row>
    <row r="358" spans="1:13">
      <c r="A358" t="str">
        <f>IF(trend!A358&lt;&gt;"",calculation!A357+1,"")</f>
        <v/>
      </c>
      <c r="B358" s="1" t="str">
        <f>IF(A358="","",RANK(trend!B358,trend!B:B,1))</f>
        <v/>
      </c>
      <c r="C358" s="1" t="str">
        <f t="shared" si="48"/>
        <v/>
      </c>
      <c r="D358" s="1" t="str">
        <f>IF(A358="","",COUNTIF(B$2:B358,C358))</f>
        <v/>
      </c>
      <c r="E358" s="1" t="str">
        <f>IF(A358="","",SUM($D$2:D358))</f>
        <v/>
      </c>
      <c r="F358" s="2" t="str">
        <f t="shared" si="54"/>
        <v/>
      </c>
      <c r="G358" s="2" t="str">
        <f t="shared" si="55"/>
        <v/>
      </c>
      <c r="H358" s="2" t="str">
        <f t="shared" si="49"/>
        <v/>
      </c>
      <c r="I358" s="1" t="str">
        <f t="shared" si="53"/>
        <v/>
      </c>
      <c r="J358" s="1" t="str">
        <f t="shared" si="47"/>
        <v/>
      </c>
      <c r="K358" s="2" t="str">
        <f t="shared" si="50"/>
        <v/>
      </c>
      <c r="L358" s="2" t="str">
        <f t="shared" si="51"/>
        <v/>
      </c>
      <c r="M358" s="2" t="str">
        <f t="shared" si="52"/>
        <v/>
      </c>
    </row>
    <row r="359" spans="1:13">
      <c r="A359" t="str">
        <f>IF(trend!A359&lt;&gt;"",calculation!A358+1,"")</f>
        <v/>
      </c>
      <c r="B359" s="1" t="str">
        <f>IF(A359="","",RANK(trend!B359,trend!B:B,1))</f>
        <v/>
      </c>
      <c r="C359" s="1" t="str">
        <f t="shared" si="48"/>
        <v/>
      </c>
      <c r="D359" s="1" t="str">
        <f>IF(A359="","",COUNTIF(B$2:B359,C359))</f>
        <v/>
      </c>
      <c r="E359" s="1" t="str">
        <f>IF(A359="","",SUM($D$2:D359))</f>
        <v/>
      </c>
      <c r="F359" s="2" t="str">
        <f t="shared" si="54"/>
        <v/>
      </c>
      <c r="G359" s="2" t="str">
        <f t="shared" si="55"/>
        <v/>
      </c>
      <c r="H359" s="2" t="str">
        <f t="shared" si="49"/>
        <v/>
      </c>
      <c r="I359" s="1" t="str">
        <f t="shared" si="53"/>
        <v/>
      </c>
      <c r="J359" s="1" t="str">
        <f t="shared" si="47"/>
        <v/>
      </c>
      <c r="K359" s="2" t="str">
        <f t="shared" si="50"/>
        <v/>
      </c>
      <c r="L359" s="2" t="str">
        <f t="shared" si="51"/>
        <v/>
      </c>
      <c r="M359" s="2" t="str">
        <f t="shared" si="52"/>
        <v/>
      </c>
    </row>
    <row r="360" spans="1:13">
      <c r="A360" t="str">
        <f>IF(trend!A360&lt;&gt;"",calculation!A359+1,"")</f>
        <v/>
      </c>
      <c r="B360" s="1" t="str">
        <f>IF(A360="","",RANK(trend!B360,trend!B:B,1))</f>
        <v/>
      </c>
      <c r="C360" s="1" t="str">
        <f t="shared" si="48"/>
        <v/>
      </c>
      <c r="D360" s="1" t="str">
        <f>IF(A360="","",COUNTIF(B$2:B360,C360))</f>
        <v/>
      </c>
      <c r="E360" s="1" t="str">
        <f>IF(A360="","",SUM($D$2:D360))</f>
        <v/>
      </c>
      <c r="F360" s="2" t="str">
        <f t="shared" si="54"/>
        <v/>
      </c>
      <c r="G360" s="2" t="str">
        <f t="shared" si="55"/>
        <v/>
      </c>
      <c r="H360" s="2" t="str">
        <f t="shared" si="49"/>
        <v/>
      </c>
      <c r="I360" s="1" t="str">
        <f t="shared" si="53"/>
        <v/>
      </c>
      <c r="J360" s="1" t="str">
        <f t="shared" si="47"/>
        <v/>
      </c>
      <c r="K360" s="2" t="str">
        <f t="shared" si="50"/>
        <v/>
      </c>
      <c r="L360" s="2" t="str">
        <f t="shared" si="51"/>
        <v/>
      </c>
      <c r="M360" s="2" t="str">
        <f t="shared" si="52"/>
        <v/>
      </c>
    </row>
    <row r="361" spans="1:13">
      <c r="A361" t="str">
        <f>IF(trend!A361&lt;&gt;"",calculation!A360+1,"")</f>
        <v/>
      </c>
      <c r="B361" s="1" t="str">
        <f>IF(A361="","",RANK(trend!B361,trend!B:B,1))</f>
        <v/>
      </c>
      <c r="C361" s="1" t="str">
        <f t="shared" si="48"/>
        <v/>
      </c>
      <c r="D361" s="1" t="str">
        <f>IF(A361="","",COUNTIF(B$2:B361,C361))</f>
        <v/>
      </c>
      <c r="E361" s="1" t="str">
        <f>IF(A361="","",SUM($D$2:D361))</f>
        <v/>
      </c>
      <c r="F361" s="2" t="str">
        <f t="shared" si="54"/>
        <v/>
      </c>
      <c r="G361" s="2" t="str">
        <f t="shared" si="55"/>
        <v/>
      </c>
      <c r="H361" s="2" t="str">
        <f t="shared" si="49"/>
        <v/>
      </c>
      <c r="I361" s="1" t="str">
        <f t="shared" si="53"/>
        <v/>
      </c>
      <c r="J361" s="1" t="str">
        <f t="shared" si="47"/>
        <v/>
      </c>
      <c r="K361" s="2" t="str">
        <f t="shared" si="50"/>
        <v/>
      </c>
      <c r="L361" s="2" t="str">
        <f t="shared" si="51"/>
        <v/>
      </c>
      <c r="M361" s="2" t="str">
        <f t="shared" si="52"/>
        <v/>
      </c>
    </row>
    <row r="362" spans="1:13">
      <c r="A362" t="str">
        <f>IF(trend!A362&lt;&gt;"",calculation!A361+1,"")</f>
        <v/>
      </c>
      <c r="B362" s="1" t="str">
        <f>IF(A362="","",RANK(trend!B362,trend!B:B,1))</f>
        <v/>
      </c>
      <c r="C362" s="1" t="str">
        <f t="shared" si="48"/>
        <v/>
      </c>
      <c r="D362" s="1" t="str">
        <f>IF(A362="","",COUNTIF(B$2:B362,C362))</f>
        <v/>
      </c>
      <c r="E362" s="1" t="str">
        <f>IF(A362="","",SUM($D$2:D362))</f>
        <v/>
      </c>
      <c r="F362" s="2" t="str">
        <f t="shared" si="54"/>
        <v/>
      </c>
      <c r="G362" s="2" t="str">
        <f t="shared" si="55"/>
        <v/>
      </c>
      <c r="H362" s="2" t="str">
        <f t="shared" si="49"/>
        <v/>
      </c>
      <c r="I362" s="1" t="str">
        <f t="shared" si="53"/>
        <v/>
      </c>
      <c r="J362" s="1" t="str">
        <f t="shared" si="47"/>
        <v/>
      </c>
      <c r="K362" s="2" t="str">
        <f t="shared" si="50"/>
        <v/>
      </c>
      <c r="L362" s="2" t="str">
        <f t="shared" si="51"/>
        <v/>
      </c>
      <c r="M362" s="2" t="str">
        <f t="shared" si="52"/>
        <v/>
      </c>
    </row>
    <row r="363" spans="1:13">
      <c r="A363" t="str">
        <f>IF(trend!A363&lt;&gt;"",calculation!A362+1,"")</f>
        <v/>
      </c>
      <c r="B363" s="1" t="str">
        <f>IF(A363="","",RANK(trend!B363,trend!B:B,1))</f>
        <v/>
      </c>
      <c r="C363" s="1" t="str">
        <f t="shared" si="48"/>
        <v/>
      </c>
      <c r="D363" s="1" t="str">
        <f>IF(A363="","",COUNTIF(B$2:B363,C363))</f>
        <v/>
      </c>
      <c r="E363" s="1" t="str">
        <f>IF(A363="","",SUM($D$2:D363))</f>
        <v/>
      </c>
      <c r="F363" s="2" t="str">
        <f t="shared" si="54"/>
        <v/>
      </c>
      <c r="G363" s="2" t="str">
        <f t="shared" si="55"/>
        <v/>
      </c>
      <c r="H363" s="2" t="str">
        <f t="shared" si="49"/>
        <v/>
      </c>
      <c r="I363" s="1" t="str">
        <f t="shared" si="53"/>
        <v/>
      </c>
      <c r="J363" s="1" t="str">
        <f t="shared" si="47"/>
        <v/>
      </c>
      <c r="K363" s="2" t="str">
        <f t="shared" si="50"/>
        <v/>
      </c>
      <c r="L363" s="2" t="str">
        <f t="shared" si="51"/>
        <v/>
      </c>
      <c r="M363" s="2" t="str">
        <f t="shared" si="52"/>
        <v/>
      </c>
    </row>
    <row r="364" spans="1:13">
      <c r="A364" t="str">
        <f>IF(trend!A364&lt;&gt;"",calculation!A363+1,"")</f>
        <v/>
      </c>
      <c r="B364" s="1" t="str">
        <f>IF(A364="","",RANK(trend!B364,trend!B:B,1))</f>
        <v/>
      </c>
      <c r="C364" s="1" t="str">
        <f t="shared" si="48"/>
        <v/>
      </c>
      <c r="D364" s="1" t="str">
        <f>IF(A364="","",COUNTIF(B$2:B364,C364))</f>
        <v/>
      </c>
      <c r="E364" s="1" t="str">
        <f>IF(A364="","",SUM($D$2:D364))</f>
        <v/>
      </c>
      <c r="F364" s="2" t="str">
        <f t="shared" si="54"/>
        <v/>
      </c>
      <c r="G364" s="2" t="str">
        <f t="shared" si="55"/>
        <v/>
      </c>
      <c r="H364" s="2" t="str">
        <f t="shared" si="49"/>
        <v/>
      </c>
      <c r="I364" s="1" t="str">
        <f t="shared" si="53"/>
        <v/>
      </c>
      <c r="J364" s="1" t="str">
        <f t="shared" si="47"/>
        <v/>
      </c>
      <c r="K364" s="2" t="str">
        <f t="shared" si="50"/>
        <v/>
      </c>
      <c r="L364" s="2" t="str">
        <f t="shared" si="51"/>
        <v/>
      </c>
      <c r="M364" s="2" t="str">
        <f t="shared" si="52"/>
        <v/>
      </c>
    </row>
    <row r="365" spans="1:13">
      <c r="A365" t="str">
        <f>IF(trend!A365&lt;&gt;"",calculation!A364+1,"")</f>
        <v/>
      </c>
      <c r="B365" s="1" t="str">
        <f>IF(A365="","",RANK(trend!B365,trend!B:B,1))</f>
        <v/>
      </c>
      <c r="C365" s="1" t="str">
        <f t="shared" si="48"/>
        <v/>
      </c>
      <c r="D365" s="1" t="str">
        <f>IF(A365="","",COUNTIF(B$2:B365,C365))</f>
        <v/>
      </c>
      <c r="E365" s="1" t="str">
        <f>IF(A365="","",SUM($D$2:D365))</f>
        <v/>
      </c>
      <c r="F365" s="2" t="str">
        <f t="shared" si="54"/>
        <v/>
      </c>
      <c r="G365" s="2" t="str">
        <f t="shared" si="55"/>
        <v/>
      </c>
      <c r="H365" s="2" t="str">
        <f t="shared" si="49"/>
        <v/>
      </c>
      <c r="I365" s="1" t="str">
        <f t="shared" si="53"/>
        <v/>
      </c>
      <c r="J365" s="1" t="str">
        <f t="shared" si="47"/>
        <v/>
      </c>
      <c r="K365" s="2" t="str">
        <f t="shared" si="50"/>
        <v/>
      </c>
      <c r="L365" s="2" t="str">
        <f t="shared" si="51"/>
        <v/>
      </c>
      <c r="M365" s="2" t="str">
        <f t="shared" si="52"/>
        <v/>
      </c>
    </row>
    <row r="366" spans="1:13">
      <c r="A366" t="str">
        <f>IF(trend!A366&lt;&gt;"",calculation!A365+1,"")</f>
        <v/>
      </c>
      <c r="B366" s="1" t="str">
        <f>IF(A366="","",RANK(trend!B366,trend!B:B,1))</f>
        <v/>
      </c>
      <c r="C366" s="1" t="str">
        <f t="shared" si="48"/>
        <v/>
      </c>
      <c r="D366" s="1" t="str">
        <f>IF(A366="","",COUNTIF(B$2:B366,C366))</f>
        <v/>
      </c>
      <c r="E366" s="1" t="str">
        <f>IF(A366="","",SUM($D$2:D366))</f>
        <v/>
      </c>
      <c r="F366" s="2" t="str">
        <f t="shared" si="54"/>
        <v/>
      </c>
      <c r="G366" s="2" t="str">
        <f t="shared" si="55"/>
        <v/>
      </c>
      <c r="H366" s="2" t="str">
        <f t="shared" si="49"/>
        <v/>
      </c>
      <c r="I366" s="1" t="str">
        <f t="shared" si="53"/>
        <v/>
      </c>
      <c r="J366" s="1" t="str">
        <f t="shared" si="47"/>
        <v/>
      </c>
      <c r="K366" s="2" t="str">
        <f t="shared" si="50"/>
        <v/>
      </c>
      <c r="L366" s="2" t="str">
        <f t="shared" si="51"/>
        <v/>
      </c>
      <c r="M366" s="2" t="str">
        <f t="shared" si="52"/>
        <v/>
      </c>
    </row>
    <row r="367" spans="1:13">
      <c r="A367" t="str">
        <f>IF(trend!A367&lt;&gt;"",calculation!A366+1,"")</f>
        <v/>
      </c>
      <c r="B367" s="1" t="str">
        <f>IF(A367="","",RANK(trend!B367,trend!B:B,1))</f>
        <v/>
      </c>
      <c r="C367" s="1" t="str">
        <f t="shared" si="48"/>
        <v/>
      </c>
      <c r="D367" s="1" t="str">
        <f>IF(A367="","",COUNTIF(B$2:B367,C367))</f>
        <v/>
      </c>
      <c r="E367" s="1" t="str">
        <f>IF(A367="","",SUM($D$2:D367))</f>
        <v/>
      </c>
      <c r="F367" s="2" t="str">
        <f t="shared" si="54"/>
        <v/>
      </c>
      <c r="G367" s="2" t="str">
        <f t="shared" si="55"/>
        <v/>
      </c>
      <c r="H367" s="2" t="str">
        <f t="shared" si="49"/>
        <v/>
      </c>
      <c r="I367" s="1" t="str">
        <f t="shared" si="53"/>
        <v/>
      </c>
      <c r="J367" s="1" t="str">
        <f t="shared" si="47"/>
        <v/>
      </c>
      <c r="K367" s="2" t="str">
        <f t="shared" si="50"/>
        <v/>
      </c>
      <c r="L367" s="2" t="str">
        <f t="shared" si="51"/>
        <v/>
      </c>
      <c r="M367" s="2" t="str">
        <f t="shared" si="52"/>
        <v/>
      </c>
    </row>
    <row r="368" spans="1:13">
      <c r="A368" t="str">
        <f>IF(trend!A368&lt;&gt;"",calculation!A367+1,"")</f>
        <v/>
      </c>
      <c r="B368" s="1" t="str">
        <f>IF(A368="","",RANK(trend!B368,trend!B:B,1))</f>
        <v/>
      </c>
      <c r="C368" s="1" t="str">
        <f t="shared" si="48"/>
        <v/>
      </c>
      <c r="D368" s="1" t="str">
        <f>IF(A368="","",COUNTIF(B$2:B368,C368))</f>
        <v/>
      </c>
      <c r="E368" s="1" t="str">
        <f>IF(A368="","",SUM($D$2:D368))</f>
        <v/>
      </c>
      <c r="F368" s="2" t="str">
        <f t="shared" si="54"/>
        <v/>
      </c>
      <c r="G368" s="2" t="str">
        <f t="shared" si="55"/>
        <v/>
      </c>
      <c r="H368" s="2" t="str">
        <f t="shared" si="49"/>
        <v/>
      </c>
      <c r="I368" s="1" t="str">
        <f t="shared" si="53"/>
        <v/>
      </c>
      <c r="J368" s="1" t="str">
        <f t="shared" si="47"/>
        <v/>
      </c>
      <c r="K368" s="2" t="str">
        <f t="shared" si="50"/>
        <v/>
      </c>
      <c r="L368" s="2" t="str">
        <f t="shared" si="51"/>
        <v/>
      </c>
      <c r="M368" s="2" t="str">
        <f t="shared" si="52"/>
        <v/>
      </c>
    </row>
    <row r="369" spans="1:13">
      <c r="A369" t="str">
        <f>IF(trend!A369&lt;&gt;"",calculation!A368+1,"")</f>
        <v/>
      </c>
      <c r="B369" s="1" t="str">
        <f>IF(A369="","",RANK(trend!B369,trend!B:B,1))</f>
        <v/>
      </c>
      <c r="C369" s="1" t="str">
        <f t="shared" si="48"/>
        <v/>
      </c>
      <c r="D369" s="1" t="str">
        <f>IF(A369="","",COUNTIF(B$2:B369,C369))</f>
        <v/>
      </c>
      <c r="E369" s="1" t="str">
        <f>IF(A369="","",SUM($D$2:D369))</f>
        <v/>
      </c>
      <c r="F369" s="2" t="str">
        <f t="shared" si="54"/>
        <v/>
      </c>
      <c r="G369" s="2" t="str">
        <f t="shared" si="55"/>
        <v/>
      </c>
      <c r="H369" s="2" t="str">
        <f t="shared" si="49"/>
        <v/>
      </c>
      <c r="I369" s="1" t="str">
        <f t="shared" si="53"/>
        <v/>
      </c>
      <c r="J369" s="1" t="str">
        <f t="shared" si="47"/>
        <v/>
      </c>
      <c r="K369" s="2" t="str">
        <f t="shared" si="50"/>
        <v/>
      </c>
      <c r="L369" s="2" t="str">
        <f t="shared" si="51"/>
        <v/>
      </c>
      <c r="M369" s="2" t="str">
        <f t="shared" si="52"/>
        <v/>
      </c>
    </row>
    <row r="370" spans="1:13">
      <c r="A370" t="str">
        <f>IF(trend!A370&lt;&gt;"",calculation!A369+1,"")</f>
        <v/>
      </c>
      <c r="B370" s="1" t="str">
        <f>IF(A370="","",RANK(trend!B370,trend!B:B,1))</f>
        <v/>
      </c>
      <c r="C370" s="1" t="str">
        <f t="shared" si="48"/>
        <v/>
      </c>
      <c r="D370" s="1" t="str">
        <f>IF(A370="","",COUNTIF(B$2:B370,C370))</f>
        <v/>
      </c>
      <c r="E370" s="1" t="str">
        <f>IF(A370="","",SUM($D$2:D370))</f>
        <v/>
      </c>
      <c r="F370" s="2" t="str">
        <f t="shared" si="54"/>
        <v/>
      </c>
      <c r="G370" s="2" t="str">
        <f t="shared" si="55"/>
        <v/>
      </c>
      <c r="H370" s="2" t="str">
        <f t="shared" si="49"/>
        <v/>
      </c>
      <c r="I370" s="1" t="str">
        <f t="shared" si="53"/>
        <v/>
      </c>
      <c r="J370" s="1" t="str">
        <f t="shared" ref="J370:J433" si="56">IF(ISTEXT(I371),"",SUM(J371,I370))</f>
        <v/>
      </c>
      <c r="K370" s="2" t="str">
        <f t="shared" si="50"/>
        <v/>
      </c>
      <c r="L370" s="2" t="str">
        <f t="shared" si="51"/>
        <v/>
      </c>
      <c r="M370" s="2" t="str">
        <f t="shared" si="52"/>
        <v/>
      </c>
    </row>
    <row r="371" spans="1:13">
      <c r="A371" t="str">
        <f>IF(trend!A371&lt;&gt;"",calculation!A370+1,"")</f>
        <v/>
      </c>
      <c r="B371" s="1" t="str">
        <f>IF(A371="","",RANK(trend!B371,trend!B:B,1))</f>
        <v/>
      </c>
      <c r="C371" s="1" t="str">
        <f t="shared" si="48"/>
        <v/>
      </c>
      <c r="D371" s="1" t="str">
        <f>IF(A371="","",COUNTIF(B$2:B371,C371))</f>
        <v/>
      </c>
      <c r="E371" s="1" t="str">
        <f>IF(A371="","",SUM($D$2:D371))</f>
        <v/>
      </c>
      <c r="F371" s="2" t="str">
        <f t="shared" si="54"/>
        <v/>
      </c>
      <c r="G371" s="2" t="str">
        <f t="shared" si="55"/>
        <v/>
      </c>
      <c r="H371" s="2" t="str">
        <f t="shared" si="49"/>
        <v/>
      </c>
      <c r="I371" s="1" t="str">
        <f t="shared" si="53"/>
        <v/>
      </c>
      <c r="J371" s="1" t="str">
        <f t="shared" si="56"/>
        <v/>
      </c>
      <c r="K371" s="2" t="str">
        <f t="shared" si="50"/>
        <v/>
      </c>
      <c r="L371" s="2" t="str">
        <f t="shared" si="51"/>
        <v/>
      </c>
      <c r="M371" s="2" t="str">
        <f t="shared" si="52"/>
        <v/>
      </c>
    </row>
    <row r="372" spans="1:13">
      <c r="A372" t="str">
        <f>IF(trend!A372&lt;&gt;"",calculation!A371+1,"")</f>
        <v/>
      </c>
      <c r="B372" s="1" t="str">
        <f>IF(A372="","",RANK(trend!B372,trend!B:B,1))</f>
        <v/>
      </c>
      <c r="C372" s="1" t="str">
        <f t="shared" si="48"/>
        <v/>
      </c>
      <c r="D372" s="1" t="str">
        <f>IF(A372="","",COUNTIF(B$2:B372,C372))</f>
        <v/>
      </c>
      <c r="E372" s="1" t="str">
        <f>IF(A372="","",SUM($D$2:D372))</f>
        <v/>
      </c>
      <c r="F372" s="2" t="str">
        <f t="shared" si="54"/>
        <v/>
      </c>
      <c r="G372" s="2" t="str">
        <f t="shared" si="55"/>
        <v/>
      </c>
      <c r="H372" s="2" t="str">
        <f t="shared" si="49"/>
        <v/>
      </c>
      <c r="I372" s="1" t="str">
        <f t="shared" si="53"/>
        <v/>
      </c>
      <c r="J372" s="1" t="str">
        <f t="shared" si="56"/>
        <v/>
      </c>
      <c r="K372" s="2" t="str">
        <f t="shared" si="50"/>
        <v/>
      </c>
      <c r="L372" s="2" t="str">
        <f t="shared" si="51"/>
        <v/>
      </c>
      <c r="M372" s="2" t="str">
        <f t="shared" si="52"/>
        <v/>
      </c>
    </row>
    <row r="373" spans="1:13">
      <c r="A373" t="str">
        <f>IF(trend!A373&lt;&gt;"",calculation!A372+1,"")</f>
        <v/>
      </c>
      <c r="B373" s="1" t="str">
        <f>IF(A373="","",RANK(trend!B373,trend!B:B,1))</f>
        <v/>
      </c>
      <c r="C373" s="1" t="str">
        <f t="shared" si="48"/>
        <v/>
      </c>
      <c r="D373" s="1" t="str">
        <f>IF(A373="","",COUNTIF(B$2:B373,C373))</f>
        <v/>
      </c>
      <c r="E373" s="1" t="str">
        <f>IF(A373="","",SUM($D$2:D373))</f>
        <v/>
      </c>
      <c r="F373" s="2" t="str">
        <f t="shared" si="54"/>
        <v/>
      </c>
      <c r="G373" s="2" t="str">
        <f t="shared" si="55"/>
        <v/>
      </c>
      <c r="H373" s="2" t="str">
        <f t="shared" si="49"/>
        <v/>
      </c>
      <c r="I373" s="1" t="str">
        <f t="shared" si="53"/>
        <v/>
      </c>
      <c r="J373" s="1" t="str">
        <f t="shared" si="56"/>
        <v/>
      </c>
      <c r="K373" s="2" t="str">
        <f t="shared" si="50"/>
        <v/>
      </c>
      <c r="L373" s="2" t="str">
        <f t="shared" si="51"/>
        <v/>
      </c>
      <c r="M373" s="2" t="str">
        <f t="shared" si="52"/>
        <v/>
      </c>
    </row>
    <row r="374" spans="1:13">
      <c r="A374" t="str">
        <f>IF(trend!A374&lt;&gt;"",calculation!A373+1,"")</f>
        <v/>
      </c>
      <c r="B374" s="1" t="str">
        <f>IF(A374="","",RANK(trend!B374,trend!B:B,1))</f>
        <v/>
      </c>
      <c r="C374" s="1" t="str">
        <f t="shared" si="48"/>
        <v/>
      </c>
      <c r="D374" s="1" t="str">
        <f>IF(A374="","",COUNTIF(B$2:B374,C374))</f>
        <v/>
      </c>
      <c r="E374" s="1" t="str">
        <f>IF(A374="","",SUM($D$2:D374))</f>
        <v/>
      </c>
      <c r="F374" s="2" t="str">
        <f t="shared" si="54"/>
        <v/>
      </c>
      <c r="G374" s="2" t="str">
        <f t="shared" si="55"/>
        <v/>
      </c>
      <c r="H374" s="2" t="str">
        <f t="shared" si="49"/>
        <v/>
      </c>
      <c r="I374" s="1" t="str">
        <f t="shared" si="53"/>
        <v/>
      </c>
      <c r="J374" s="1" t="str">
        <f t="shared" si="56"/>
        <v/>
      </c>
      <c r="K374" s="2" t="str">
        <f t="shared" si="50"/>
        <v/>
      </c>
      <c r="L374" s="2" t="str">
        <f t="shared" si="51"/>
        <v/>
      </c>
      <c r="M374" s="2" t="str">
        <f t="shared" si="52"/>
        <v/>
      </c>
    </row>
    <row r="375" spans="1:13">
      <c r="A375" t="str">
        <f>IF(trend!A375&lt;&gt;"",calculation!A374+1,"")</f>
        <v/>
      </c>
      <c r="B375" s="1" t="str">
        <f>IF(A375="","",RANK(trend!B375,trend!B:B,1))</f>
        <v/>
      </c>
      <c r="C375" s="1" t="str">
        <f t="shared" si="48"/>
        <v/>
      </c>
      <c r="D375" s="1" t="str">
        <f>IF(A375="","",COUNTIF(B$2:B375,C375))</f>
        <v/>
      </c>
      <c r="E375" s="1" t="str">
        <f>IF(A375="","",SUM($D$2:D375))</f>
        <v/>
      </c>
      <c r="F375" s="2" t="str">
        <f t="shared" si="54"/>
        <v/>
      </c>
      <c r="G375" s="2" t="str">
        <f t="shared" si="55"/>
        <v/>
      </c>
      <c r="H375" s="2" t="str">
        <f t="shared" si="49"/>
        <v/>
      </c>
      <c r="I375" s="1" t="str">
        <f t="shared" si="53"/>
        <v/>
      </c>
      <c r="J375" s="1" t="str">
        <f t="shared" si="56"/>
        <v/>
      </c>
      <c r="K375" s="2" t="str">
        <f t="shared" si="50"/>
        <v/>
      </c>
      <c r="L375" s="2" t="str">
        <f t="shared" si="51"/>
        <v/>
      </c>
      <c r="M375" s="2" t="str">
        <f t="shared" si="52"/>
        <v/>
      </c>
    </row>
    <row r="376" spans="1:13">
      <c r="A376" t="str">
        <f>IF(trend!A376&lt;&gt;"",calculation!A375+1,"")</f>
        <v/>
      </c>
      <c r="B376" s="1" t="str">
        <f>IF(A376="","",RANK(trend!B376,trend!B:B,1))</f>
        <v/>
      </c>
      <c r="C376" s="1" t="str">
        <f t="shared" si="48"/>
        <v/>
      </c>
      <c r="D376" s="1" t="str">
        <f>IF(A376="","",COUNTIF(B$2:B376,C376))</f>
        <v/>
      </c>
      <c r="E376" s="1" t="str">
        <f>IF(A376="","",SUM($D$2:D376))</f>
        <v/>
      </c>
      <c r="F376" s="2" t="str">
        <f t="shared" si="54"/>
        <v/>
      </c>
      <c r="G376" s="2" t="str">
        <f t="shared" si="55"/>
        <v/>
      </c>
      <c r="H376" s="2" t="str">
        <f t="shared" si="49"/>
        <v/>
      </c>
      <c r="I376" s="1" t="str">
        <f t="shared" si="53"/>
        <v/>
      </c>
      <c r="J376" s="1" t="str">
        <f t="shared" si="56"/>
        <v/>
      </c>
      <c r="K376" s="2" t="str">
        <f t="shared" si="50"/>
        <v/>
      </c>
      <c r="L376" s="2" t="str">
        <f t="shared" si="51"/>
        <v/>
      </c>
      <c r="M376" s="2" t="str">
        <f t="shared" si="52"/>
        <v/>
      </c>
    </row>
    <row r="377" spans="1:13">
      <c r="A377" t="str">
        <f>IF(trend!A377&lt;&gt;"",calculation!A376+1,"")</f>
        <v/>
      </c>
      <c r="B377" s="1" t="str">
        <f>IF(A377="","",RANK(trend!B377,trend!B:B,1))</f>
        <v/>
      </c>
      <c r="C377" s="1" t="str">
        <f t="shared" si="48"/>
        <v/>
      </c>
      <c r="D377" s="1" t="str">
        <f>IF(A377="","",COUNTIF(B$2:B377,C377))</f>
        <v/>
      </c>
      <c r="E377" s="1" t="str">
        <f>IF(A377="","",SUM($D$2:D377))</f>
        <v/>
      </c>
      <c r="F377" s="2" t="str">
        <f t="shared" si="54"/>
        <v/>
      </c>
      <c r="G377" s="2" t="str">
        <f t="shared" si="55"/>
        <v/>
      </c>
      <c r="H377" s="2" t="str">
        <f t="shared" si="49"/>
        <v/>
      </c>
      <c r="I377" s="1" t="str">
        <f t="shared" si="53"/>
        <v/>
      </c>
      <c r="J377" s="1" t="str">
        <f t="shared" si="56"/>
        <v/>
      </c>
      <c r="K377" s="2" t="str">
        <f t="shared" si="50"/>
        <v/>
      </c>
      <c r="L377" s="2" t="str">
        <f t="shared" si="51"/>
        <v/>
      </c>
      <c r="M377" s="2" t="str">
        <f t="shared" si="52"/>
        <v/>
      </c>
    </row>
    <row r="378" spans="1:13">
      <c r="A378" t="str">
        <f>IF(trend!A378&lt;&gt;"",calculation!A377+1,"")</f>
        <v/>
      </c>
      <c r="B378" s="1" t="str">
        <f>IF(A378="","",RANK(trend!B378,trend!B:B,1))</f>
        <v/>
      </c>
      <c r="C378" s="1" t="str">
        <f t="shared" si="48"/>
        <v/>
      </c>
      <c r="D378" s="1" t="str">
        <f>IF(A378="","",COUNTIF(B$2:B378,C378))</f>
        <v/>
      </c>
      <c r="E378" s="1" t="str">
        <f>IF(A378="","",SUM($D$2:D378))</f>
        <v/>
      </c>
      <c r="F378" s="2" t="str">
        <f t="shared" si="54"/>
        <v/>
      </c>
      <c r="G378" s="2" t="str">
        <f t="shared" si="55"/>
        <v/>
      </c>
      <c r="H378" s="2" t="str">
        <f t="shared" si="49"/>
        <v/>
      </c>
      <c r="I378" s="1" t="str">
        <f t="shared" si="53"/>
        <v/>
      </c>
      <c r="J378" s="1" t="str">
        <f t="shared" si="56"/>
        <v/>
      </c>
      <c r="K378" s="2" t="str">
        <f t="shared" si="50"/>
        <v/>
      </c>
      <c r="L378" s="2" t="str">
        <f t="shared" si="51"/>
        <v/>
      </c>
      <c r="M378" s="2" t="str">
        <f t="shared" si="52"/>
        <v/>
      </c>
    </row>
    <row r="379" spans="1:13">
      <c r="A379" t="str">
        <f>IF(trend!A379&lt;&gt;"",calculation!A378+1,"")</f>
        <v/>
      </c>
      <c r="B379" s="1" t="str">
        <f>IF(A379="","",RANK(trend!B379,trend!B:B,1))</f>
        <v/>
      </c>
      <c r="C379" s="1" t="str">
        <f t="shared" si="48"/>
        <v/>
      </c>
      <c r="D379" s="1" t="str">
        <f>IF(A379="","",COUNTIF(B$2:B379,C379))</f>
        <v/>
      </c>
      <c r="E379" s="1" t="str">
        <f>IF(A379="","",SUM($D$2:D379))</f>
        <v/>
      </c>
      <c r="F379" s="2" t="str">
        <f t="shared" si="54"/>
        <v/>
      </c>
      <c r="G379" s="2" t="str">
        <f t="shared" si="55"/>
        <v/>
      </c>
      <c r="H379" s="2" t="str">
        <f t="shared" si="49"/>
        <v/>
      </c>
      <c r="I379" s="1" t="str">
        <f t="shared" si="53"/>
        <v/>
      </c>
      <c r="J379" s="1" t="str">
        <f t="shared" si="56"/>
        <v/>
      </c>
      <c r="K379" s="2" t="str">
        <f t="shared" si="50"/>
        <v/>
      </c>
      <c r="L379" s="2" t="str">
        <f t="shared" si="51"/>
        <v/>
      </c>
      <c r="M379" s="2" t="str">
        <f t="shared" si="52"/>
        <v/>
      </c>
    </row>
    <row r="380" spans="1:13">
      <c r="A380" t="str">
        <f>IF(trend!A380&lt;&gt;"",calculation!A379+1,"")</f>
        <v/>
      </c>
      <c r="B380" s="1" t="str">
        <f>IF(A380="","",RANK(trend!B380,trend!B:B,1))</f>
        <v/>
      </c>
      <c r="C380" s="1" t="str">
        <f t="shared" si="48"/>
        <v/>
      </c>
      <c r="D380" s="1" t="str">
        <f>IF(A380="","",COUNTIF(B$2:B380,C380))</f>
        <v/>
      </c>
      <c r="E380" s="1" t="str">
        <f>IF(A380="","",SUM($D$2:D380))</f>
        <v/>
      </c>
      <c r="F380" s="2" t="str">
        <f t="shared" si="54"/>
        <v/>
      </c>
      <c r="G380" s="2" t="str">
        <f t="shared" si="55"/>
        <v/>
      </c>
      <c r="H380" s="2" t="str">
        <f t="shared" si="49"/>
        <v/>
      </c>
      <c r="I380" s="1" t="str">
        <f t="shared" si="53"/>
        <v/>
      </c>
      <c r="J380" s="1" t="str">
        <f t="shared" si="56"/>
        <v/>
      </c>
      <c r="K380" s="2" t="str">
        <f t="shared" si="50"/>
        <v/>
      </c>
      <c r="L380" s="2" t="str">
        <f t="shared" si="51"/>
        <v/>
      </c>
      <c r="M380" s="2" t="str">
        <f t="shared" si="52"/>
        <v/>
      </c>
    </row>
    <row r="381" spans="1:13">
      <c r="A381" t="str">
        <f>IF(trend!A381&lt;&gt;"",calculation!A380+1,"")</f>
        <v/>
      </c>
      <c r="B381" s="1" t="str">
        <f>IF(A381="","",RANK(trend!B381,trend!B:B,1))</f>
        <v/>
      </c>
      <c r="C381" s="1" t="str">
        <f t="shared" si="48"/>
        <v/>
      </c>
      <c r="D381" s="1" t="str">
        <f>IF(A381="","",COUNTIF(B$2:B381,C381))</f>
        <v/>
      </c>
      <c r="E381" s="1" t="str">
        <f>IF(A381="","",SUM($D$2:D381))</f>
        <v/>
      </c>
      <c r="F381" s="2" t="str">
        <f t="shared" si="54"/>
        <v/>
      </c>
      <c r="G381" s="2" t="str">
        <f t="shared" si="55"/>
        <v/>
      </c>
      <c r="H381" s="2" t="str">
        <f t="shared" si="49"/>
        <v/>
      </c>
      <c r="I381" s="1" t="str">
        <f t="shared" si="53"/>
        <v/>
      </c>
      <c r="J381" s="1" t="str">
        <f t="shared" si="56"/>
        <v/>
      </c>
      <c r="K381" s="2" t="str">
        <f t="shared" si="50"/>
        <v/>
      </c>
      <c r="L381" s="2" t="str">
        <f t="shared" si="51"/>
        <v/>
      </c>
      <c r="M381" s="2" t="str">
        <f t="shared" si="52"/>
        <v/>
      </c>
    </row>
    <row r="382" spans="1:13">
      <c r="A382" t="str">
        <f>IF(trend!A382&lt;&gt;"",calculation!A381+1,"")</f>
        <v/>
      </c>
      <c r="B382" s="1" t="str">
        <f>IF(A382="","",RANK(trend!B382,trend!B:B,1))</f>
        <v/>
      </c>
      <c r="C382" s="1" t="str">
        <f t="shared" si="48"/>
        <v/>
      </c>
      <c r="D382" s="1" t="str">
        <f>IF(A382="","",COUNTIF(B$2:B382,C382))</f>
        <v/>
      </c>
      <c r="E382" s="1" t="str">
        <f>IF(A382="","",SUM($D$2:D382))</f>
        <v/>
      </c>
      <c r="F382" s="2" t="str">
        <f t="shared" si="54"/>
        <v/>
      </c>
      <c r="G382" s="2" t="str">
        <f t="shared" si="55"/>
        <v/>
      </c>
      <c r="H382" s="2" t="str">
        <f t="shared" si="49"/>
        <v/>
      </c>
      <c r="I382" s="1" t="str">
        <f t="shared" si="53"/>
        <v/>
      </c>
      <c r="J382" s="1" t="str">
        <f t="shared" si="56"/>
        <v/>
      </c>
      <c r="K382" s="2" t="str">
        <f t="shared" si="50"/>
        <v/>
      </c>
      <c r="L382" s="2" t="str">
        <f t="shared" si="51"/>
        <v/>
      </c>
      <c r="M382" s="2" t="str">
        <f t="shared" si="52"/>
        <v/>
      </c>
    </row>
    <row r="383" spans="1:13">
      <c r="A383" t="str">
        <f>IF(trend!A383&lt;&gt;"",calculation!A382+1,"")</f>
        <v/>
      </c>
      <c r="B383" s="1" t="str">
        <f>IF(A383="","",RANK(trend!B383,trend!B:B,1))</f>
        <v/>
      </c>
      <c r="C383" s="1" t="str">
        <f t="shared" si="48"/>
        <v/>
      </c>
      <c r="D383" s="1" t="str">
        <f>IF(A383="","",COUNTIF(B$2:B383,C383))</f>
        <v/>
      </c>
      <c r="E383" s="1" t="str">
        <f>IF(A383="","",SUM($D$2:D383))</f>
        <v/>
      </c>
      <c r="F383" s="2" t="str">
        <f t="shared" si="54"/>
        <v/>
      </c>
      <c r="G383" s="2" t="str">
        <f t="shared" si="55"/>
        <v/>
      </c>
      <c r="H383" s="2" t="str">
        <f t="shared" si="49"/>
        <v/>
      </c>
      <c r="I383" s="1" t="str">
        <f t="shared" si="53"/>
        <v/>
      </c>
      <c r="J383" s="1" t="str">
        <f t="shared" si="56"/>
        <v/>
      </c>
      <c r="K383" s="2" t="str">
        <f t="shared" si="50"/>
        <v/>
      </c>
      <c r="L383" s="2" t="str">
        <f t="shared" si="51"/>
        <v/>
      </c>
      <c r="M383" s="2" t="str">
        <f t="shared" si="52"/>
        <v/>
      </c>
    </row>
    <row r="384" spans="1:13">
      <c r="A384" t="str">
        <f>IF(trend!A384&lt;&gt;"",calculation!A383+1,"")</f>
        <v/>
      </c>
      <c r="B384" s="1" t="str">
        <f>IF(A384="","",RANK(trend!B384,trend!B:B,1))</f>
        <v/>
      </c>
      <c r="C384" s="1" t="str">
        <f t="shared" si="48"/>
        <v/>
      </c>
      <c r="D384" s="1" t="str">
        <f>IF(A384="","",COUNTIF(B$2:B384,C384))</f>
        <v/>
      </c>
      <c r="E384" s="1" t="str">
        <f>IF(A384="","",SUM($D$2:D384))</f>
        <v/>
      </c>
      <c r="F384" s="2" t="str">
        <f t="shared" si="54"/>
        <v/>
      </c>
      <c r="G384" s="2" t="str">
        <f t="shared" si="55"/>
        <v/>
      </c>
      <c r="H384" s="2" t="str">
        <f t="shared" si="49"/>
        <v/>
      </c>
      <c r="I384" s="1" t="str">
        <f t="shared" si="53"/>
        <v/>
      </c>
      <c r="J384" s="1" t="str">
        <f t="shared" si="56"/>
        <v/>
      </c>
      <c r="K384" s="2" t="str">
        <f t="shared" si="50"/>
        <v/>
      </c>
      <c r="L384" s="2" t="str">
        <f t="shared" si="51"/>
        <v/>
      </c>
      <c r="M384" s="2" t="str">
        <f t="shared" si="52"/>
        <v/>
      </c>
    </row>
    <row r="385" spans="1:13">
      <c r="A385" t="str">
        <f>IF(trend!A385&lt;&gt;"",calculation!A384+1,"")</f>
        <v/>
      </c>
      <c r="B385" s="1" t="str">
        <f>IF(A385="","",RANK(trend!B385,trend!B:B,1))</f>
        <v/>
      </c>
      <c r="C385" s="1" t="str">
        <f t="shared" si="48"/>
        <v/>
      </c>
      <c r="D385" s="1" t="str">
        <f>IF(A385="","",COUNTIF(B$2:B385,C385))</f>
        <v/>
      </c>
      <c r="E385" s="1" t="str">
        <f>IF(A385="","",SUM($D$2:D385))</f>
        <v/>
      </c>
      <c r="F385" s="2" t="str">
        <f t="shared" si="54"/>
        <v/>
      </c>
      <c r="G385" s="2" t="str">
        <f t="shared" si="55"/>
        <v/>
      </c>
      <c r="H385" s="2" t="str">
        <f t="shared" si="49"/>
        <v/>
      </c>
      <c r="I385" s="1" t="str">
        <f t="shared" si="53"/>
        <v/>
      </c>
      <c r="J385" s="1" t="str">
        <f t="shared" si="56"/>
        <v/>
      </c>
      <c r="K385" s="2" t="str">
        <f t="shared" si="50"/>
        <v/>
      </c>
      <c r="L385" s="2" t="str">
        <f t="shared" si="51"/>
        <v/>
      </c>
      <c r="M385" s="2" t="str">
        <f t="shared" si="52"/>
        <v/>
      </c>
    </row>
    <row r="386" spans="1:13">
      <c r="A386" t="str">
        <f>IF(trend!A386&lt;&gt;"",calculation!A385+1,"")</f>
        <v/>
      </c>
      <c r="B386" s="1" t="str">
        <f>IF(A386="","",RANK(trend!B386,trend!B:B,1))</f>
        <v/>
      </c>
      <c r="C386" s="1" t="str">
        <f t="shared" si="48"/>
        <v/>
      </c>
      <c r="D386" s="1" t="str">
        <f>IF(A386="","",COUNTIF(B$2:B386,C386))</f>
        <v/>
      </c>
      <c r="E386" s="1" t="str">
        <f>IF(A386="","",SUM($D$2:D386))</f>
        <v/>
      </c>
      <c r="F386" s="2" t="str">
        <f t="shared" si="54"/>
        <v/>
      </c>
      <c r="G386" s="2" t="str">
        <f t="shared" si="55"/>
        <v/>
      </c>
      <c r="H386" s="2" t="str">
        <f t="shared" si="49"/>
        <v/>
      </c>
      <c r="I386" s="1" t="str">
        <f t="shared" si="53"/>
        <v/>
      </c>
      <c r="J386" s="1" t="str">
        <f t="shared" si="56"/>
        <v/>
      </c>
      <c r="K386" s="2" t="str">
        <f t="shared" si="50"/>
        <v/>
      </c>
      <c r="L386" s="2" t="str">
        <f t="shared" si="51"/>
        <v/>
      </c>
      <c r="M386" s="2" t="str">
        <f t="shared" si="52"/>
        <v/>
      </c>
    </row>
    <row r="387" spans="1:13">
      <c r="A387" t="str">
        <f>IF(trend!A387&lt;&gt;"",calculation!A386+1,"")</f>
        <v/>
      </c>
      <c r="B387" s="1" t="str">
        <f>IF(A387="","",RANK(trend!B387,trend!B:B,1))</f>
        <v/>
      </c>
      <c r="C387" s="1" t="str">
        <f t="shared" ref="C387:C450" si="57">IF(A387="","","&lt;"&amp;B387)</f>
        <v/>
      </c>
      <c r="D387" s="1" t="str">
        <f>IF(A387="","",COUNTIF(B$2:B387,C387))</f>
        <v/>
      </c>
      <c r="E387" s="1" t="str">
        <f>IF(A387="","",SUM($D$2:D387))</f>
        <v/>
      </c>
      <c r="F387" s="2" t="str">
        <f t="shared" si="54"/>
        <v/>
      </c>
      <c r="G387" s="2" t="str">
        <f t="shared" si="55"/>
        <v/>
      </c>
      <c r="H387" s="2" t="str">
        <f t="shared" ref="H387:H450" si="58">IF(A387="","",(E387-F387)/SQRT(G387))</f>
        <v/>
      </c>
      <c r="I387" s="1" t="str">
        <f t="shared" si="53"/>
        <v/>
      </c>
      <c r="J387" s="1" t="str">
        <f t="shared" si="56"/>
        <v/>
      </c>
      <c r="K387" s="2" t="str">
        <f t="shared" ref="K387:K450" si="59">IF(A387="","",(n+1-A387)*(n-A387)/4)</f>
        <v/>
      </c>
      <c r="L387" s="2" t="str">
        <f t="shared" ref="L387:L450" si="60">IF(A387="","",(n-A387+1)*(n-A387)*(2*(n-A387+1)+5)/72)</f>
        <v/>
      </c>
      <c r="M387" s="2" t="str">
        <f t="shared" ref="M387:M450" si="61">IF(ISTEXT(L388),"",(K387-J387)/SQRT(L387))</f>
        <v/>
      </c>
    </row>
    <row r="388" spans="1:13">
      <c r="A388" t="str">
        <f>IF(trend!A388&lt;&gt;"",calculation!A387+1,"")</f>
        <v/>
      </c>
      <c r="B388" s="1" t="str">
        <f>IF(A388="","",RANK(trend!B388,trend!B:B,1))</f>
        <v/>
      </c>
      <c r="C388" s="1" t="str">
        <f t="shared" si="57"/>
        <v/>
      </c>
      <c r="D388" s="1" t="str">
        <f>IF(A388="","",COUNTIF(B$2:B388,C388))</f>
        <v/>
      </c>
      <c r="E388" s="1" t="str">
        <f>IF(A388="","",SUM($D$2:D388))</f>
        <v/>
      </c>
      <c r="F388" s="2" t="str">
        <f t="shared" si="54"/>
        <v/>
      </c>
      <c r="G388" s="2" t="str">
        <f t="shared" si="55"/>
        <v/>
      </c>
      <c r="H388" s="2" t="str">
        <f t="shared" si="58"/>
        <v/>
      </c>
      <c r="I388" s="1" t="str">
        <f t="shared" ref="I388:I451" si="62">IF(A388="","",COUNTIF(B388:B1340,C388))</f>
        <v/>
      </c>
      <c r="J388" s="1" t="str">
        <f t="shared" si="56"/>
        <v/>
      </c>
      <c r="K388" s="2" t="str">
        <f t="shared" si="59"/>
        <v/>
      </c>
      <c r="L388" s="2" t="str">
        <f t="shared" si="60"/>
        <v/>
      </c>
      <c r="M388" s="2" t="str">
        <f t="shared" si="61"/>
        <v/>
      </c>
    </row>
    <row r="389" spans="1:13">
      <c r="A389" t="str">
        <f>IF(trend!A389&lt;&gt;"",calculation!A388+1,"")</f>
        <v/>
      </c>
      <c r="B389" s="1" t="str">
        <f>IF(A389="","",RANK(trend!B389,trend!B:B,1))</f>
        <v/>
      </c>
      <c r="C389" s="1" t="str">
        <f t="shared" si="57"/>
        <v/>
      </c>
      <c r="D389" s="1" t="str">
        <f>IF(A389="","",COUNTIF(B$2:B389,C389))</f>
        <v/>
      </c>
      <c r="E389" s="1" t="str">
        <f>IF(A389="","",SUM($D$2:D389))</f>
        <v/>
      </c>
      <c r="F389" s="2" t="str">
        <f t="shared" si="54"/>
        <v/>
      </c>
      <c r="G389" s="2" t="str">
        <f t="shared" si="55"/>
        <v/>
      </c>
      <c r="H389" s="2" t="str">
        <f t="shared" si="58"/>
        <v/>
      </c>
      <c r="I389" s="1" t="str">
        <f t="shared" si="62"/>
        <v/>
      </c>
      <c r="J389" s="1" t="str">
        <f t="shared" si="56"/>
        <v/>
      </c>
      <c r="K389" s="2" t="str">
        <f t="shared" si="59"/>
        <v/>
      </c>
      <c r="L389" s="2" t="str">
        <f t="shared" si="60"/>
        <v/>
      </c>
      <c r="M389" s="2" t="str">
        <f t="shared" si="61"/>
        <v/>
      </c>
    </row>
    <row r="390" spans="1:13">
      <c r="A390" t="str">
        <f>IF(trend!A390&lt;&gt;"",calculation!A389+1,"")</f>
        <v/>
      </c>
      <c r="B390" s="1" t="str">
        <f>IF(A390="","",RANK(trend!B390,trend!B:B,1))</f>
        <v/>
      </c>
      <c r="C390" s="1" t="str">
        <f t="shared" si="57"/>
        <v/>
      </c>
      <c r="D390" s="1" t="str">
        <f>IF(A390="","",COUNTIF(B$2:B390,C390))</f>
        <v/>
      </c>
      <c r="E390" s="1" t="str">
        <f>IF(A390="","",SUM($D$2:D390))</f>
        <v/>
      </c>
      <c r="F390" s="2" t="str">
        <f t="shared" si="54"/>
        <v/>
      </c>
      <c r="G390" s="2" t="str">
        <f t="shared" si="55"/>
        <v/>
      </c>
      <c r="H390" s="2" t="str">
        <f t="shared" si="58"/>
        <v/>
      </c>
      <c r="I390" s="1" t="str">
        <f t="shared" si="62"/>
        <v/>
      </c>
      <c r="J390" s="1" t="str">
        <f t="shared" si="56"/>
        <v/>
      </c>
      <c r="K390" s="2" t="str">
        <f t="shared" si="59"/>
        <v/>
      </c>
      <c r="L390" s="2" t="str">
        <f t="shared" si="60"/>
        <v/>
      </c>
      <c r="M390" s="2" t="str">
        <f t="shared" si="61"/>
        <v/>
      </c>
    </row>
    <row r="391" spans="1:13">
      <c r="A391" t="str">
        <f>IF(trend!A391&lt;&gt;"",calculation!A390+1,"")</f>
        <v/>
      </c>
      <c r="B391" s="1" t="str">
        <f>IF(A391="","",RANK(trend!B391,trend!B:B,1))</f>
        <v/>
      </c>
      <c r="C391" s="1" t="str">
        <f t="shared" si="57"/>
        <v/>
      </c>
      <c r="D391" s="1" t="str">
        <f>IF(A391="","",COUNTIF(B$2:B391,C391))</f>
        <v/>
      </c>
      <c r="E391" s="1" t="str">
        <f>IF(A391="","",SUM($D$2:D391))</f>
        <v/>
      </c>
      <c r="F391" s="2" t="str">
        <f t="shared" si="54"/>
        <v/>
      </c>
      <c r="G391" s="2" t="str">
        <f t="shared" si="55"/>
        <v/>
      </c>
      <c r="H391" s="2" t="str">
        <f t="shared" si="58"/>
        <v/>
      </c>
      <c r="I391" s="1" t="str">
        <f t="shared" si="62"/>
        <v/>
      </c>
      <c r="J391" s="1" t="str">
        <f t="shared" si="56"/>
        <v/>
      </c>
      <c r="K391" s="2" t="str">
        <f t="shared" si="59"/>
        <v/>
      </c>
      <c r="L391" s="2" t="str">
        <f t="shared" si="60"/>
        <v/>
      </c>
      <c r="M391" s="2" t="str">
        <f t="shared" si="61"/>
        <v/>
      </c>
    </row>
    <row r="392" spans="1:13">
      <c r="A392" t="str">
        <f>IF(trend!A392&lt;&gt;"",calculation!A391+1,"")</f>
        <v/>
      </c>
      <c r="B392" s="1" t="str">
        <f>IF(A392="","",RANK(trend!B392,trend!B:B,1))</f>
        <v/>
      </c>
      <c r="C392" s="1" t="str">
        <f t="shared" si="57"/>
        <v/>
      </c>
      <c r="D392" s="1" t="str">
        <f>IF(A392="","",COUNTIF(B$2:B392,C392))</f>
        <v/>
      </c>
      <c r="E392" s="1" t="str">
        <f>IF(A392="","",SUM($D$2:D392))</f>
        <v/>
      </c>
      <c r="F392" s="2" t="str">
        <f t="shared" si="54"/>
        <v/>
      </c>
      <c r="G392" s="2" t="str">
        <f t="shared" si="55"/>
        <v/>
      </c>
      <c r="H392" s="2" t="str">
        <f t="shared" si="58"/>
        <v/>
      </c>
      <c r="I392" s="1" t="str">
        <f t="shared" si="62"/>
        <v/>
      </c>
      <c r="J392" s="1" t="str">
        <f t="shared" si="56"/>
        <v/>
      </c>
      <c r="K392" s="2" t="str">
        <f t="shared" si="59"/>
        <v/>
      </c>
      <c r="L392" s="2" t="str">
        <f t="shared" si="60"/>
        <v/>
      </c>
      <c r="M392" s="2" t="str">
        <f t="shared" si="61"/>
        <v/>
      </c>
    </row>
    <row r="393" spans="1:13">
      <c r="A393" t="str">
        <f>IF(trend!A393&lt;&gt;"",calculation!A392+1,"")</f>
        <v/>
      </c>
      <c r="B393" s="1" t="str">
        <f>IF(A393="","",RANK(trend!B393,trend!B:B,1))</f>
        <v/>
      </c>
      <c r="C393" s="1" t="str">
        <f t="shared" si="57"/>
        <v/>
      </c>
      <c r="D393" s="1" t="str">
        <f>IF(A393="","",COUNTIF(B$2:B393,C393))</f>
        <v/>
      </c>
      <c r="E393" s="1" t="str">
        <f>IF(A393="","",SUM($D$2:D393))</f>
        <v/>
      </c>
      <c r="F393" s="2" t="str">
        <f t="shared" si="54"/>
        <v/>
      </c>
      <c r="G393" s="2" t="str">
        <f t="shared" si="55"/>
        <v/>
      </c>
      <c r="H393" s="2" t="str">
        <f t="shared" si="58"/>
        <v/>
      </c>
      <c r="I393" s="1" t="str">
        <f t="shared" si="62"/>
        <v/>
      </c>
      <c r="J393" s="1" t="str">
        <f t="shared" si="56"/>
        <v/>
      </c>
      <c r="K393" s="2" t="str">
        <f t="shared" si="59"/>
        <v/>
      </c>
      <c r="L393" s="2" t="str">
        <f t="shared" si="60"/>
        <v/>
      </c>
      <c r="M393" s="2" t="str">
        <f t="shared" si="61"/>
        <v/>
      </c>
    </row>
    <row r="394" spans="1:13">
      <c r="A394" t="str">
        <f>IF(trend!A394&lt;&gt;"",calculation!A393+1,"")</f>
        <v/>
      </c>
      <c r="B394" s="1" t="str">
        <f>IF(A394="","",RANK(trend!B394,trend!B:B,1))</f>
        <v/>
      </c>
      <c r="C394" s="1" t="str">
        <f t="shared" si="57"/>
        <v/>
      </c>
      <c r="D394" s="1" t="str">
        <f>IF(A394="","",COUNTIF(B$2:B394,C394))</f>
        <v/>
      </c>
      <c r="E394" s="1" t="str">
        <f>IF(A394="","",SUM($D$2:D394))</f>
        <v/>
      </c>
      <c r="F394" s="2" t="str">
        <f t="shared" si="54"/>
        <v/>
      </c>
      <c r="G394" s="2" t="str">
        <f t="shared" si="55"/>
        <v/>
      </c>
      <c r="H394" s="2" t="str">
        <f t="shared" si="58"/>
        <v/>
      </c>
      <c r="I394" s="1" t="str">
        <f t="shared" si="62"/>
        <v/>
      </c>
      <c r="J394" s="1" t="str">
        <f t="shared" si="56"/>
        <v/>
      </c>
      <c r="K394" s="2" t="str">
        <f t="shared" si="59"/>
        <v/>
      </c>
      <c r="L394" s="2" t="str">
        <f t="shared" si="60"/>
        <v/>
      </c>
      <c r="M394" s="2" t="str">
        <f t="shared" si="61"/>
        <v/>
      </c>
    </row>
    <row r="395" spans="1:13">
      <c r="A395" t="str">
        <f>IF(trend!A395&lt;&gt;"",calculation!A394+1,"")</f>
        <v/>
      </c>
      <c r="B395" s="1" t="str">
        <f>IF(A395="","",RANK(trend!B395,trend!B:B,1))</f>
        <v/>
      </c>
      <c r="C395" s="1" t="str">
        <f t="shared" si="57"/>
        <v/>
      </c>
      <c r="D395" s="1" t="str">
        <f>IF(A395="","",COUNTIF(B$2:B395,C395))</f>
        <v/>
      </c>
      <c r="E395" s="1" t="str">
        <f>IF(A395="","",SUM($D$2:D395))</f>
        <v/>
      </c>
      <c r="F395" s="2" t="str">
        <f t="shared" si="54"/>
        <v/>
      </c>
      <c r="G395" s="2" t="str">
        <f t="shared" si="55"/>
        <v/>
      </c>
      <c r="H395" s="2" t="str">
        <f t="shared" si="58"/>
        <v/>
      </c>
      <c r="I395" s="1" t="str">
        <f t="shared" si="62"/>
        <v/>
      </c>
      <c r="J395" s="1" t="str">
        <f t="shared" si="56"/>
        <v/>
      </c>
      <c r="K395" s="2" t="str">
        <f t="shared" si="59"/>
        <v/>
      </c>
      <c r="L395" s="2" t="str">
        <f t="shared" si="60"/>
        <v/>
      </c>
      <c r="M395" s="2" t="str">
        <f t="shared" si="61"/>
        <v/>
      </c>
    </row>
    <row r="396" spans="1:13">
      <c r="A396" t="str">
        <f>IF(trend!A396&lt;&gt;"",calculation!A395+1,"")</f>
        <v/>
      </c>
      <c r="B396" s="1" t="str">
        <f>IF(A396="","",RANK(trend!B396,trend!B:B,1))</f>
        <v/>
      </c>
      <c r="C396" s="1" t="str">
        <f t="shared" si="57"/>
        <v/>
      </c>
      <c r="D396" s="1" t="str">
        <f>IF(A396="","",COUNTIF(B$2:B396,C396))</f>
        <v/>
      </c>
      <c r="E396" s="1" t="str">
        <f>IF(A396="","",SUM($D$2:D396))</f>
        <v/>
      </c>
      <c r="F396" s="2" t="str">
        <f t="shared" si="54"/>
        <v/>
      </c>
      <c r="G396" s="2" t="str">
        <f t="shared" si="55"/>
        <v/>
      </c>
      <c r="H396" s="2" t="str">
        <f t="shared" si="58"/>
        <v/>
      </c>
      <c r="I396" s="1" t="str">
        <f t="shared" si="62"/>
        <v/>
      </c>
      <c r="J396" s="1" t="str">
        <f t="shared" si="56"/>
        <v/>
      </c>
      <c r="K396" s="2" t="str">
        <f t="shared" si="59"/>
        <v/>
      </c>
      <c r="L396" s="2" t="str">
        <f t="shared" si="60"/>
        <v/>
      </c>
      <c r="M396" s="2" t="str">
        <f t="shared" si="61"/>
        <v/>
      </c>
    </row>
    <row r="397" spans="1:13">
      <c r="A397" t="str">
        <f>IF(trend!A397&lt;&gt;"",calculation!A396+1,"")</f>
        <v/>
      </c>
      <c r="B397" s="1" t="str">
        <f>IF(A397="","",RANK(trend!B397,trend!B:B,1))</f>
        <v/>
      </c>
      <c r="C397" s="1" t="str">
        <f t="shared" si="57"/>
        <v/>
      </c>
      <c r="D397" s="1" t="str">
        <f>IF(A397="","",COUNTIF(B$2:B397,C397))</f>
        <v/>
      </c>
      <c r="E397" s="1" t="str">
        <f>IF(A397="","",SUM($D$2:D397))</f>
        <v/>
      </c>
      <c r="F397" s="2" t="str">
        <f t="shared" si="54"/>
        <v/>
      </c>
      <c r="G397" s="2" t="str">
        <f t="shared" si="55"/>
        <v/>
      </c>
      <c r="H397" s="2" t="str">
        <f t="shared" si="58"/>
        <v/>
      </c>
      <c r="I397" s="1" t="str">
        <f t="shared" si="62"/>
        <v/>
      </c>
      <c r="J397" s="1" t="str">
        <f t="shared" si="56"/>
        <v/>
      </c>
      <c r="K397" s="2" t="str">
        <f t="shared" si="59"/>
        <v/>
      </c>
      <c r="L397" s="2" t="str">
        <f t="shared" si="60"/>
        <v/>
      </c>
      <c r="M397" s="2" t="str">
        <f t="shared" si="61"/>
        <v/>
      </c>
    </row>
    <row r="398" spans="1:13">
      <c r="A398" t="str">
        <f>IF(trend!A398&lt;&gt;"",calculation!A397+1,"")</f>
        <v/>
      </c>
      <c r="B398" s="1" t="str">
        <f>IF(A398="","",RANK(trend!B398,trend!B:B,1))</f>
        <v/>
      </c>
      <c r="C398" s="1" t="str">
        <f t="shared" si="57"/>
        <v/>
      </c>
      <c r="D398" s="1" t="str">
        <f>IF(A398="","",COUNTIF(B$2:B398,C398))</f>
        <v/>
      </c>
      <c r="E398" s="1" t="str">
        <f>IF(A398="","",SUM($D$2:D398))</f>
        <v/>
      </c>
      <c r="F398" s="2" t="str">
        <f t="shared" si="54"/>
        <v/>
      </c>
      <c r="G398" s="2" t="str">
        <f t="shared" si="55"/>
        <v/>
      </c>
      <c r="H398" s="2" t="str">
        <f t="shared" si="58"/>
        <v/>
      </c>
      <c r="I398" s="1" t="str">
        <f t="shared" si="62"/>
        <v/>
      </c>
      <c r="J398" s="1" t="str">
        <f t="shared" si="56"/>
        <v/>
      </c>
      <c r="K398" s="2" t="str">
        <f t="shared" si="59"/>
        <v/>
      </c>
      <c r="L398" s="2" t="str">
        <f t="shared" si="60"/>
        <v/>
      </c>
      <c r="M398" s="2" t="str">
        <f t="shared" si="61"/>
        <v/>
      </c>
    </row>
    <row r="399" spans="1:13">
      <c r="A399" t="str">
        <f>IF(trend!A399&lt;&gt;"",calculation!A398+1,"")</f>
        <v/>
      </c>
      <c r="B399" s="1" t="str">
        <f>IF(A399="","",RANK(trend!B399,trend!B:B,1))</f>
        <v/>
      </c>
      <c r="C399" s="1" t="str">
        <f t="shared" si="57"/>
        <v/>
      </c>
      <c r="D399" s="1" t="str">
        <f>IF(A399="","",COUNTIF(B$2:B399,C399))</f>
        <v/>
      </c>
      <c r="E399" s="1" t="str">
        <f>IF(A399="","",SUM($D$2:D399))</f>
        <v/>
      </c>
      <c r="F399" s="2" t="str">
        <f t="shared" si="54"/>
        <v/>
      </c>
      <c r="G399" s="2" t="str">
        <f t="shared" si="55"/>
        <v/>
      </c>
      <c r="H399" s="2" t="str">
        <f t="shared" si="58"/>
        <v/>
      </c>
      <c r="I399" s="1" t="str">
        <f t="shared" si="62"/>
        <v/>
      </c>
      <c r="J399" s="1" t="str">
        <f t="shared" si="56"/>
        <v/>
      </c>
      <c r="K399" s="2" t="str">
        <f t="shared" si="59"/>
        <v/>
      </c>
      <c r="L399" s="2" t="str">
        <f t="shared" si="60"/>
        <v/>
      </c>
      <c r="M399" s="2" t="str">
        <f t="shared" si="61"/>
        <v/>
      </c>
    </row>
    <row r="400" spans="1:13">
      <c r="A400" t="str">
        <f>IF(trend!A400&lt;&gt;"",calculation!A399+1,"")</f>
        <v/>
      </c>
      <c r="B400" s="1" t="str">
        <f>IF(A400="","",RANK(trend!B400,trend!B:B,1))</f>
        <v/>
      </c>
      <c r="C400" s="1" t="str">
        <f t="shared" si="57"/>
        <v/>
      </c>
      <c r="D400" s="1" t="str">
        <f>IF(A400="","",COUNTIF(B$2:B400,C400))</f>
        <v/>
      </c>
      <c r="E400" s="1" t="str">
        <f>IF(A400="","",SUM($D$2:D400))</f>
        <v/>
      </c>
      <c r="F400" s="2" t="str">
        <f t="shared" si="54"/>
        <v/>
      </c>
      <c r="G400" s="2" t="str">
        <f t="shared" si="55"/>
        <v/>
      </c>
      <c r="H400" s="2" t="str">
        <f t="shared" si="58"/>
        <v/>
      </c>
      <c r="I400" s="1" t="str">
        <f t="shared" si="62"/>
        <v/>
      </c>
      <c r="J400" s="1" t="str">
        <f t="shared" si="56"/>
        <v/>
      </c>
      <c r="K400" s="2" t="str">
        <f t="shared" si="59"/>
        <v/>
      </c>
      <c r="L400" s="2" t="str">
        <f t="shared" si="60"/>
        <v/>
      </c>
      <c r="M400" s="2" t="str">
        <f t="shared" si="61"/>
        <v/>
      </c>
    </row>
    <row r="401" spans="1:13">
      <c r="A401" t="str">
        <f>IF(trend!A401&lt;&gt;"",calculation!A400+1,"")</f>
        <v/>
      </c>
      <c r="B401" s="1" t="str">
        <f>IF(A401="","",RANK(trend!B401,trend!B:B,1))</f>
        <v/>
      </c>
      <c r="C401" s="1" t="str">
        <f t="shared" si="57"/>
        <v/>
      </c>
      <c r="D401" s="1" t="str">
        <f>IF(A401="","",COUNTIF(B$2:B401,C401))</f>
        <v/>
      </c>
      <c r="E401" s="1" t="str">
        <f>IF(A401="","",SUM($D$2:D401))</f>
        <v/>
      </c>
      <c r="F401" s="2" t="str">
        <f t="shared" si="54"/>
        <v/>
      </c>
      <c r="G401" s="2" t="str">
        <f t="shared" si="55"/>
        <v/>
      </c>
      <c r="H401" s="2" t="str">
        <f t="shared" si="58"/>
        <v/>
      </c>
      <c r="I401" s="1" t="str">
        <f t="shared" si="62"/>
        <v/>
      </c>
      <c r="J401" s="1" t="str">
        <f t="shared" si="56"/>
        <v/>
      </c>
      <c r="K401" s="2" t="str">
        <f t="shared" si="59"/>
        <v/>
      </c>
      <c r="L401" s="2" t="str">
        <f t="shared" si="60"/>
        <v/>
      </c>
      <c r="M401" s="2" t="str">
        <f t="shared" si="61"/>
        <v/>
      </c>
    </row>
    <row r="402" spans="1:13">
      <c r="A402" t="str">
        <f>IF(trend!A402&lt;&gt;"",calculation!A401+1,"")</f>
        <v/>
      </c>
      <c r="B402" s="1" t="str">
        <f>IF(A402="","",RANK(trend!B402,trend!B:B,1))</f>
        <v/>
      </c>
      <c r="C402" s="1" t="str">
        <f t="shared" si="57"/>
        <v/>
      </c>
      <c r="D402" s="1" t="str">
        <f>IF(A402="","",COUNTIF(B$2:B402,C402))</f>
        <v/>
      </c>
      <c r="E402" s="1" t="str">
        <f>IF(A402="","",SUM($D$2:D402))</f>
        <v/>
      </c>
      <c r="F402" s="2" t="str">
        <f t="shared" si="54"/>
        <v/>
      </c>
      <c r="G402" s="2" t="str">
        <f t="shared" si="55"/>
        <v/>
      </c>
      <c r="H402" s="2" t="str">
        <f t="shared" si="58"/>
        <v/>
      </c>
      <c r="I402" s="1" t="str">
        <f t="shared" si="62"/>
        <v/>
      </c>
      <c r="J402" s="1" t="str">
        <f t="shared" si="56"/>
        <v/>
      </c>
      <c r="K402" s="2" t="str">
        <f t="shared" si="59"/>
        <v/>
      </c>
      <c r="L402" s="2" t="str">
        <f t="shared" si="60"/>
        <v/>
      </c>
      <c r="M402" s="2" t="str">
        <f t="shared" si="61"/>
        <v/>
      </c>
    </row>
    <row r="403" spans="1:13">
      <c r="A403" t="str">
        <f>IF(trend!A403&lt;&gt;"",calculation!A402+1,"")</f>
        <v/>
      </c>
      <c r="B403" s="1" t="str">
        <f>IF(A403="","",RANK(trend!B403,trend!B:B,1))</f>
        <v/>
      </c>
      <c r="C403" s="1" t="str">
        <f t="shared" si="57"/>
        <v/>
      </c>
      <c r="D403" s="1" t="str">
        <f>IF(A403="","",COUNTIF(B$2:B403,C403))</f>
        <v/>
      </c>
      <c r="E403" s="1" t="str">
        <f>IF(A403="","",SUM($D$2:D403))</f>
        <v/>
      </c>
      <c r="F403" s="2" t="str">
        <f t="shared" si="54"/>
        <v/>
      </c>
      <c r="G403" s="2" t="str">
        <f t="shared" si="55"/>
        <v/>
      </c>
      <c r="H403" s="2" t="str">
        <f t="shared" si="58"/>
        <v/>
      </c>
      <c r="I403" s="1" t="str">
        <f t="shared" si="62"/>
        <v/>
      </c>
      <c r="J403" s="1" t="str">
        <f t="shared" si="56"/>
        <v/>
      </c>
      <c r="K403" s="2" t="str">
        <f t="shared" si="59"/>
        <v/>
      </c>
      <c r="L403" s="2" t="str">
        <f t="shared" si="60"/>
        <v/>
      </c>
      <c r="M403" s="2" t="str">
        <f t="shared" si="61"/>
        <v/>
      </c>
    </row>
    <row r="404" spans="1:13">
      <c r="A404" t="str">
        <f>IF(trend!A404&lt;&gt;"",calculation!A403+1,"")</f>
        <v/>
      </c>
      <c r="B404" s="1" t="str">
        <f>IF(A404="","",RANK(trend!B404,trend!B:B,1))</f>
        <v/>
      </c>
      <c r="C404" s="1" t="str">
        <f t="shared" si="57"/>
        <v/>
      </c>
      <c r="D404" s="1" t="str">
        <f>IF(A404="","",COUNTIF(B$2:B404,C404))</f>
        <v/>
      </c>
      <c r="E404" s="1" t="str">
        <f>IF(A404="","",SUM($D$2:D404))</f>
        <v/>
      </c>
      <c r="F404" s="2" t="str">
        <f t="shared" si="54"/>
        <v/>
      </c>
      <c r="G404" s="2" t="str">
        <f t="shared" si="55"/>
        <v/>
      </c>
      <c r="H404" s="2" t="str">
        <f t="shared" si="58"/>
        <v/>
      </c>
      <c r="I404" s="1" t="str">
        <f t="shared" si="62"/>
        <v/>
      </c>
      <c r="J404" s="1" t="str">
        <f t="shared" si="56"/>
        <v/>
      </c>
      <c r="K404" s="2" t="str">
        <f t="shared" si="59"/>
        <v/>
      </c>
      <c r="L404" s="2" t="str">
        <f t="shared" si="60"/>
        <v/>
      </c>
      <c r="M404" s="2" t="str">
        <f t="shared" si="61"/>
        <v/>
      </c>
    </row>
    <row r="405" spans="1:13">
      <c r="A405" t="str">
        <f>IF(trend!A405&lt;&gt;"",calculation!A404+1,"")</f>
        <v/>
      </c>
      <c r="B405" s="1" t="str">
        <f>IF(A405="","",RANK(trend!B405,trend!B:B,1))</f>
        <v/>
      </c>
      <c r="C405" s="1" t="str">
        <f t="shared" si="57"/>
        <v/>
      </c>
      <c r="D405" s="1" t="str">
        <f>IF(A405="","",COUNTIF(B$2:B405,C405))</f>
        <v/>
      </c>
      <c r="E405" s="1" t="str">
        <f>IF(A405="","",SUM($D$2:D405))</f>
        <v/>
      </c>
      <c r="F405" s="2" t="str">
        <f t="shared" si="54"/>
        <v/>
      </c>
      <c r="G405" s="2" t="str">
        <f t="shared" si="55"/>
        <v/>
      </c>
      <c r="H405" s="2" t="str">
        <f t="shared" si="58"/>
        <v/>
      </c>
      <c r="I405" s="1" t="str">
        <f t="shared" si="62"/>
        <v/>
      </c>
      <c r="J405" s="1" t="str">
        <f t="shared" si="56"/>
        <v/>
      </c>
      <c r="K405" s="2" t="str">
        <f t="shared" si="59"/>
        <v/>
      </c>
      <c r="L405" s="2" t="str">
        <f t="shared" si="60"/>
        <v/>
      </c>
      <c r="M405" s="2" t="str">
        <f t="shared" si="61"/>
        <v/>
      </c>
    </row>
    <row r="406" spans="1:13">
      <c r="A406" t="str">
        <f>IF(trend!A406&lt;&gt;"",calculation!A405+1,"")</f>
        <v/>
      </c>
      <c r="B406" s="1" t="str">
        <f>IF(A406="","",RANK(trend!B406,trend!B:B,1))</f>
        <v/>
      </c>
      <c r="C406" s="1" t="str">
        <f t="shared" si="57"/>
        <v/>
      </c>
      <c r="D406" s="1" t="str">
        <f>IF(A406="","",COUNTIF(B$2:B406,C406))</f>
        <v/>
      </c>
      <c r="E406" s="1" t="str">
        <f>IF(A406="","",SUM($D$2:D406))</f>
        <v/>
      </c>
      <c r="F406" s="2" t="str">
        <f t="shared" si="54"/>
        <v/>
      </c>
      <c r="G406" s="2" t="str">
        <f t="shared" si="55"/>
        <v/>
      </c>
      <c r="H406" s="2" t="str">
        <f t="shared" si="58"/>
        <v/>
      </c>
      <c r="I406" s="1" t="str">
        <f t="shared" si="62"/>
        <v/>
      </c>
      <c r="J406" s="1" t="str">
        <f t="shared" si="56"/>
        <v/>
      </c>
      <c r="K406" s="2" t="str">
        <f t="shared" si="59"/>
        <v/>
      </c>
      <c r="L406" s="2" t="str">
        <f t="shared" si="60"/>
        <v/>
      </c>
      <c r="M406" s="2" t="str">
        <f t="shared" si="61"/>
        <v/>
      </c>
    </row>
    <row r="407" spans="1:13">
      <c r="A407" t="str">
        <f>IF(trend!A407&lt;&gt;"",calculation!A406+1,"")</f>
        <v/>
      </c>
      <c r="B407" s="1" t="str">
        <f>IF(A407="","",RANK(trend!B407,trend!B:B,1))</f>
        <v/>
      </c>
      <c r="C407" s="1" t="str">
        <f t="shared" si="57"/>
        <v/>
      </c>
      <c r="D407" s="1" t="str">
        <f>IF(A407="","",COUNTIF(B$2:B407,C407))</f>
        <v/>
      </c>
      <c r="E407" s="1" t="str">
        <f>IF(A407="","",SUM($D$2:D407))</f>
        <v/>
      </c>
      <c r="F407" s="2" t="str">
        <f t="shared" si="54"/>
        <v/>
      </c>
      <c r="G407" s="2" t="str">
        <f t="shared" si="55"/>
        <v/>
      </c>
      <c r="H407" s="2" t="str">
        <f t="shared" si="58"/>
        <v/>
      </c>
      <c r="I407" s="1" t="str">
        <f t="shared" si="62"/>
        <v/>
      </c>
      <c r="J407" s="1" t="str">
        <f t="shared" si="56"/>
        <v/>
      </c>
      <c r="K407" s="2" t="str">
        <f t="shared" si="59"/>
        <v/>
      </c>
      <c r="L407" s="2" t="str">
        <f t="shared" si="60"/>
        <v/>
      </c>
      <c r="M407" s="2" t="str">
        <f t="shared" si="61"/>
        <v/>
      </c>
    </row>
    <row r="408" spans="1:13">
      <c r="A408" t="str">
        <f>IF(trend!A408&lt;&gt;"",calculation!A407+1,"")</f>
        <v/>
      </c>
      <c r="B408" s="1" t="str">
        <f>IF(A408="","",RANK(trend!B408,trend!B:B,1))</f>
        <v/>
      </c>
      <c r="C408" s="1" t="str">
        <f t="shared" si="57"/>
        <v/>
      </c>
      <c r="D408" s="1" t="str">
        <f>IF(A408="","",COUNTIF(B$2:B408,C408))</f>
        <v/>
      </c>
      <c r="E408" s="1" t="str">
        <f>IF(A408="","",SUM($D$2:D408))</f>
        <v/>
      </c>
      <c r="F408" s="2" t="str">
        <f t="shared" si="54"/>
        <v/>
      </c>
      <c r="G408" s="2" t="str">
        <f t="shared" si="55"/>
        <v/>
      </c>
      <c r="H408" s="2" t="str">
        <f t="shared" si="58"/>
        <v/>
      </c>
      <c r="I408" s="1" t="str">
        <f t="shared" si="62"/>
        <v/>
      </c>
      <c r="J408" s="1" t="str">
        <f t="shared" si="56"/>
        <v/>
      </c>
      <c r="K408" s="2" t="str">
        <f t="shared" si="59"/>
        <v/>
      </c>
      <c r="L408" s="2" t="str">
        <f t="shared" si="60"/>
        <v/>
      </c>
      <c r="M408" s="2" t="str">
        <f t="shared" si="61"/>
        <v/>
      </c>
    </row>
    <row r="409" spans="1:13">
      <c r="A409" t="str">
        <f>IF(trend!A409&lt;&gt;"",calculation!A408+1,"")</f>
        <v/>
      </c>
      <c r="B409" s="1" t="str">
        <f>IF(A409="","",RANK(trend!B409,trend!B:B,1))</f>
        <v/>
      </c>
      <c r="C409" s="1" t="str">
        <f t="shared" si="57"/>
        <v/>
      </c>
      <c r="D409" s="1" t="str">
        <f>IF(A409="","",COUNTIF(B$2:B409,C409))</f>
        <v/>
      </c>
      <c r="E409" s="1" t="str">
        <f>IF(A409="","",SUM($D$2:D409))</f>
        <v/>
      </c>
      <c r="F409" s="2" t="str">
        <f t="shared" si="54"/>
        <v/>
      </c>
      <c r="G409" s="2" t="str">
        <f t="shared" si="55"/>
        <v/>
      </c>
      <c r="H409" s="2" t="str">
        <f t="shared" si="58"/>
        <v/>
      </c>
      <c r="I409" s="1" t="str">
        <f t="shared" si="62"/>
        <v/>
      </c>
      <c r="J409" s="1" t="str">
        <f t="shared" si="56"/>
        <v/>
      </c>
      <c r="K409" s="2" t="str">
        <f t="shared" si="59"/>
        <v/>
      </c>
      <c r="L409" s="2" t="str">
        <f t="shared" si="60"/>
        <v/>
      </c>
      <c r="M409" s="2" t="str">
        <f t="shared" si="61"/>
        <v/>
      </c>
    </row>
    <row r="410" spans="1:13">
      <c r="A410" t="str">
        <f>IF(trend!A410&lt;&gt;"",calculation!A409+1,"")</f>
        <v/>
      </c>
      <c r="B410" s="1" t="str">
        <f>IF(A410="","",RANK(trend!B410,trend!B:B,1))</f>
        <v/>
      </c>
      <c r="C410" s="1" t="str">
        <f t="shared" si="57"/>
        <v/>
      </c>
      <c r="D410" s="1" t="str">
        <f>IF(A410="","",COUNTIF(B$2:B410,C410))</f>
        <v/>
      </c>
      <c r="E410" s="1" t="str">
        <f>IF(A410="","",SUM($D$2:D410))</f>
        <v/>
      </c>
      <c r="F410" s="2" t="str">
        <f t="shared" si="54"/>
        <v/>
      </c>
      <c r="G410" s="2" t="str">
        <f t="shared" si="55"/>
        <v/>
      </c>
      <c r="H410" s="2" t="str">
        <f t="shared" si="58"/>
        <v/>
      </c>
      <c r="I410" s="1" t="str">
        <f t="shared" si="62"/>
        <v/>
      </c>
      <c r="J410" s="1" t="str">
        <f t="shared" si="56"/>
        <v/>
      </c>
      <c r="K410" s="2" t="str">
        <f t="shared" si="59"/>
        <v/>
      </c>
      <c r="L410" s="2" t="str">
        <f t="shared" si="60"/>
        <v/>
      </c>
      <c r="M410" s="2" t="str">
        <f t="shared" si="61"/>
        <v/>
      </c>
    </row>
    <row r="411" spans="1:13">
      <c r="A411" t="str">
        <f>IF(trend!A411&lt;&gt;"",calculation!A410+1,"")</f>
        <v/>
      </c>
      <c r="B411" s="1" t="str">
        <f>IF(A411="","",RANK(trend!B411,trend!B:B,1))</f>
        <v/>
      </c>
      <c r="C411" s="1" t="str">
        <f t="shared" si="57"/>
        <v/>
      </c>
      <c r="D411" s="1" t="str">
        <f>IF(A411="","",COUNTIF(B$2:B411,C411))</f>
        <v/>
      </c>
      <c r="E411" s="1" t="str">
        <f>IF(A411="","",SUM($D$2:D411))</f>
        <v/>
      </c>
      <c r="F411" s="2" t="str">
        <f t="shared" si="54"/>
        <v/>
      </c>
      <c r="G411" s="2" t="str">
        <f t="shared" si="55"/>
        <v/>
      </c>
      <c r="H411" s="2" t="str">
        <f t="shared" si="58"/>
        <v/>
      </c>
      <c r="I411" s="1" t="str">
        <f t="shared" si="62"/>
        <v/>
      </c>
      <c r="J411" s="1" t="str">
        <f t="shared" si="56"/>
        <v/>
      </c>
      <c r="K411" s="2" t="str">
        <f t="shared" si="59"/>
        <v/>
      </c>
      <c r="L411" s="2" t="str">
        <f t="shared" si="60"/>
        <v/>
      </c>
      <c r="M411" s="2" t="str">
        <f t="shared" si="61"/>
        <v/>
      </c>
    </row>
    <row r="412" spans="1:13">
      <c r="A412" t="str">
        <f>IF(trend!A412&lt;&gt;"",calculation!A411+1,"")</f>
        <v/>
      </c>
      <c r="B412" s="1" t="str">
        <f>IF(A412="","",RANK(trend!B412,trend!B:B,1))</f>
        <v/>
      </c>
      <c r="C412" s="1" t="str">
        <f t="shared" si="57"/>
        <v/>
      </c>
      <c r="D412" s="1" t="str">
        <f>IF(A412="","",COUNTIF(B$2:B412,C412))</f>
        <v/>
      </c>
      <c r="E412" s="1" t="str">
        <f>IF(A412="","",SUM($D$2:D412))</f>
        <v/>
      </c>
      <c r="F412" s="2" t="str">
        <f t="shared" si="54"/>
        <v/>
      </c>
      <c r="G412" s="2" t="str">
        <f t="shared" si="55"/>
        <v/>
      </c>
      <c r="H412" s="2" t="str">
        <f t="shared" si="58"/>
        <v/>
      </c>
      <c r="I412" s="1" t="str">
        <f t="shared" si="62"/>
        <v/>
      </c>
      <c r="J412" s="1" t="str">
        <f t="shared" si="56"/>
        <v/>
      </c>
      <c r="K412" s="2" t="str">
        <f t="shared" si="59"/>
        <v/>
      </c>
      <c r="L412" s="2" t="str">
        <f t="shared" si="60"/>
        <v/>
      </c>
      <c r="M412" s="2" t="str">
        <f t="shared" si="61"/>
        <v/>
      </c>
    </row>
    <row r="413" spans="1:13">
      <c r="A413" t="str">
        <f>IF(trend!A413&lt;&gt;"",calculation!A412+1,"")</f>
        <v/>
      </c>
      <c r="B413" s="1" t="str">
        <f>IF(A413="","",RANK(trend!B413,trend!B:B,1))</f>
        <v/>
      </c>
      <c r="C413" s="1" t="str">
        <f t="shared" si="57"/>
        <v/>
      </c>
      <c r="D413" s="1" t="str">
        <f>IF(A413="","",COUNTIF(B$2:B413,C413))</f>
        <v/>
      </c>
      <c r="E413" s="1" t="str">
        <f>IF(A413="","",SUM($D$2:D413))</f>
        <v/>
      </c>
      <c r="F413" s="2" t="str">
        <f t="shared" si="54"/>
        <v/>
      </c>
      <c r="G413" s="2" t="str">
        <f t="shared" si="55"/>
        <v/>
      </c>
      <c r="H413" s="2" t="str">
        <f t="shared" si="58"/>
        <v/>
      </c>
      <c r="I413" s="1" t="str">
        <f t="shared" si="62"/>
        <v/>
      </c>
      <c r="J413" s="1" t="str">
        <f t="shared" si="56"/>
        <v/>
      </c>
      <c r="K413" s="2" t="str">
        <f t="shared" si="59"/>
        <v/>
      </c>
      <c r="L413" s="2" t="str">
        <f t="shared" si="60"/>
        <v/>
      </c>
      <c r="M413" s="2" t="str">
        <f t="shared" si="61"/>
        <v/>
      </c>
    </row>
    <row r="414" spans="1:13">
      <c r="A414" t="str">
        <f>IF(trend!A414&lt;&gt;"",calculation!A413+1,"")</f>
        <v/>
      </c>
      <c r="B414" s="1" t="str">
        <f>IF(A414="","",RANK(trend!B414,trend!B:B,1))</f>
        <v/>
      </c>
      <c r="C414" s="1" t="str">
        <f t="shared" si="57"/>
        <v/>
      </c>
      <c r="D414" s="1" t="str">
        <f>IF(A414="","",COUNTIF(B$2:B414,C414))</f>
        <v/>
      </c>
      <c r="E414" s="1" t="str">
        <f>IF(A414="","",SUM($D$2:D414))</f>
        <v/>
      </c>
      <c r="F414" s="2" t="str">
        <f t="shared" si="54"/>
        <v/>
      </c>
      <c r="G414" s="2" t="str">
        <f t="shared" si="55"/>
        <v/>
      </c>
      <c r="H414" s="2" t="str">
        <f t="shared" si="58"/>
        <v/>
      </c>
      <c r="I414" s="1" t="str">
        <f t="shared" si="62"/>
        <v/>
      </c>
      <c r="J414" s="1" t="str">
        <f t="shared" si="56"/>
        <v/>
      </c>
      <c r="K414" s="2" t="str">
        <f t="shared" si="59"/>
        <v/>
      </c>
      <c r="L414" s="2" t="str">
        <f t="shared" si="60"/>
        <v/>
      </c>
      <c r="M414" s="2" t="str">
        <f t="shared" si="61"/>
        <v/>
      </c>
    </row>
    <row r="415" spans="1:13">
      <c r="A415" t="str">
        <f>IF(trend!A415&lt;&gt;"",calculation!A414+1,"")</f>
        <v/>
      </c>
      <c r="B415" s="1" t="str">
        <f>IF(A415="","",RANK(trend!B415,trend!B:B,1))</f>
        <v/>
      </c>
      <c r="C415" s="1" t="str">
        <f t="shared" si="57"/>
        <v/>
      </c>
      <c r="D415" s="1" t="str">
        <f>IF(A415="","",COUNTIF(B$2:B415,C415))</f>
        <v/>
      </c>
      <c r="E415" s="1" t="str">
        <f>IF(A415="","",SUM($D$2:D415))</f>
        <v/>
      </c>
      <c r="F415" s="2" t="str">
        <f t="shared" ref="F415:F478" si="63">IF(A415="","",A415*(A415-1)/4)</f>
        <v/>
      </c>
      <c r="G415" s="2" t="str">
        <f t="shared" ref="G415:G478" si="64">IF(A415="","",A415*(A415-1)*(2*$A415+5)/72)</f>
        <v/>
      </c>
      <c r="H415" s="2" t="str">
        <f t="shared" si="58"/>
        <v/>
      </c>
      <c r="I415" s="1" t="str">
        <f t="shared" si="62"/>
        <v/>
      </c>
      <c r="J415" s="1" t="str">
        <f t="shared" si="56"/>
        <v/>
      </c>
      <c r="K415" s="2" t="str">
        <f t="shared" si="59"/>
        <v/>
      </c>
      <c r="L415" s="2" t="str">
        <f t="shared" si="60"/>
        <v/>
      </c>
      <c r="M415" s="2" t="str">
        <f t="shared" si="61"/>
        <v/>
      </c>
    </row>
    <row r="416" spans="1:13">
      <c r="A416" t="str">
        <f>IF(trend!A416&lt;&gt;"",calculation!A415+1,"")</f>
        <v/>
      </c>
      <c r="B416" s="1" t="str">
        <f>IF(A416="","",RANK(trend!B416,trend!B:B,1))</f>
        <v/>
      </c>
      <c r="C416" s="1" t="str">
        <f t="shared" si="57"/>
        <v/>
      </c>
      <c r="D416" s="1" t="str">
        <f>IF(A416="","",COUNTIF(B$2:B416,C416))</f>
        <v/>
      </c>
      <c r="E416" s="1" t="str">
        <f>IF(A416="","",SUM($D$2:D416))</f>
        <v/>
      </c>
      <c r="F416" s="2" t="str">
        <f t="shared" si="63"/>
        <v/>
      </c>
      <c r="G416" s="2" t="str">
        <f t="shared" si="64"/>
        <v/>
      </c>
      <c r="H416" s="2" t="str">
        <f t="shared" si="58"/>
        <v/>
      </c>
      <c r="I416" s="1" t="str">
        <f t="shared" si="62"/>
        <v/>
      </c>
      <c r="J416" s="1" t="str">
        <f t="shared" si="56"/>
        <v/>
      </c>
      <c r="K416" s="2" t="str">
        <f t="shared" si="59"/>
        <v/>
      </c>
      <c r="L416" s="2" t="str">
        <f t="shared" si="60"/>
        <v/>
      </c>
      <c r="M416" s="2" t="str">
        <f t="shared" si="61"/>
        <v/>
      </c>
    </row>
    <row r="417" spans="1:13">
      <c r="A417" t="str">
        <f>IF(trend!A417&lt;&gt;"",calculation!A416+1,"")</f>
        <v/>
      </c>
      <c r="B417" s="1" t="str">
        <f>IF(A417="","",RANK(trend!B417,trend!B:B,1))</f>
        <v/>
      </c>
      <c r="C417" s="1" t="str">
        <f t="shared" si="57"/>
        <v/>
      </c>
      <c r="D417" s="1" t="str">
        <f>IF(A417="","",COUNTIF(B$2:B417,C417))</f>
        <v/>
      </c>
      <c r="E417" s="1" t="str">
        <f>IF(A417="","",SUM($D$2:D417))</f>
        <v/>
      </c>
      <c r="F417" s="2" t="str">
        <f t="shared" si="63"/>
        <v/>
      </c>
      <c r="G417" s="2" t="str">
        <f t="shared" si="64"/>
        <v/>
      </c>
      <c r="H417" s="2" t="str">
        <f t="shared" si="58"/>
        <v/>
      </c>
      <c r="I417" s="1" t="str">
        <f t="shared" si="62"/>
        <v/>
      </c>
      <c r="J417" s="1" t="str">
        <f t="shared" si="56"/>
        <v/>
      </c>
      <c r="K417" s="2" t="str">
        <f t="shared" si="59"/>
        <v/>
      </c>
      <c r="L417" s="2" t="str">
        <f t="shared" si="60"/>
        <v/>
      </c>
      <c r="M417" s="2" t="str">
        <f t="shared" si="61"/>
        <v/>
      </c>
    </row>
    <row r="418" spans="1:13">
      <c r="A418" t="str">
        <f>IF(trend!A418&lt;&gt;"",calculation!A417+1,"")</f>
        <v/>
      </c>
      <c r="B418" s="1" t="str">
        <f>IF(A418="","",RANK(trend!B418,trend!B:B,1))</f>
        <v/>
      </c>
      <c r="C418" s="1" t="str">
        <f t="shared" si="57"/>
        <v/>
      </c>
      <c r="D418" s="1" t="str">
        <f>IF(A418="","",COUNTIF(B$2:B418,C418))</f>
        <v/>
      </c>
      <c r="E418" s="1" t="str">
        <f>IF(A418="","",SUM($D$2:D418))</f>
        <v/>
      </c>
      <c r="F418" s="2" t="str">
        <f t="shared" si="63"/>
        <v/>
      </c>
      <c r="G418" s="2" t="str">
        <f t="shared" si="64"/>
        <v/>
      </c>
      <c r="H418" s="2" t="str">
        <f t="shared" si="58"/>
        <v/>
      </c>
      <c r="I418" s="1" t="str">
        <f t="shared" si="62"/>
        <v/>
      </c>
      <c r="J418" s="1" t="str">
        <f t="shared" si="56"/>
        <v/>
      </c>
      <c r="K418" s="2" t="str">
        <f t="shared" si="59"/>
        <v/>
      </c>
      <c r="L418" s="2" t="str">
        <f t="shared" si="60"/>
        <v/>
      </c>
      <c r="M418" s="2" t="str">
        <f t="shared" si="61"/>
        <v/>
      </c>
    </row>
    <row r="419" spans="1:13">
      <c r="A419" t="str">
        <f>IF(trend!A419&lt;&gt;"",calculation!A418+1,"")</f>
        <v/>
      </c>
      <c r="B419" s="1" t="str">
        <f>IF(A419="","",RANK(trend!B419,trend!B:B,1))</f>
        <v/>
      </c>
      <c r="C419" s="1" t="str">
        <f t="shared" si="57"/>
        <v/>
      </c>
      <c r="D419" s="1" t="str">
        <f>IF(A419="","",COUNTIF(B$2:B419,C419))</f>
        <v/>
      </c>
      <c r="E419" s="1" t="str">
        <f>IF(A419="","",SUM($D$2:D419))</f>
        <v/>
      </c>
      <c r="F419" s="2" t="str">
        <f t="shared" si="63"/>
        <v/>
      </c>
      <c r="G419" s="2" t="str">
        <f t="shared" si="64"/>
        <v/>
      </c>
      <c r="H419" s="2" t="str">
        <f t="shared" si="58"/>
        <v/>
      </c>
      <c r="I419" s="1" t="str">
        <f t="shared" si="62"/>
        <v/>
      </c>
      <c r="J419" s="1" t="str">
        <f t="shared" si="56"/>
        <v/>
      </c>
      <c r="K419" s="2" t="str">
        <f t="shared" si="59"/>
        <v/>
      </c>
      <c r="L419" s="2" t="str">
        <f t="shared" si="60"/>
        <v/>
      </c>
      <c r="M419" s="2" t="str">
        <f t="shared" si="61"/>
        <v/>
      </c>
    </row>
    <row r="420" spans="1:13">
      <c r="A420" t="str">
        <f>IF(trend!A420&lt;&gt;"",calculation!A419+1,"")</f>
        <v/>
      </c>
      <c r="B420" s="1" t="str">
        <f>IF(A420="","",RANK(trend!B420,trend!B:B,1))</f>
        <v/>
      </c>
      <c r="C420" s="1" t="str">
        <f t="shared" si="57"/>
        <v/>
      </c>
      <c r="D420" s="1" t="str">
        <f>IF(A420="","",COUNTIF(B$2:B420,C420))</f>
        <v/>
      </c>
      <c r="E420" s="1" t="str">
        <f>IF(A420="","",SUM($D$2:D420))</f>
        <v/>
      </c>
      <c r="F420" s="2" t="str">
        <f t="shared" si="63"/>
        <v/>
      </c>
      <c r="G420" s="2" t="str">
        <f t="shared" si="64"/>
        <v/>
      </c>
      <c r="H420" s="2" t="str">
        <f t="shared" si="58"/>
        <v/>
      </c>
      <c r="I420" s="1" t="str">
        <f t="shared" si="62"/>
        <v/>
      </c>
      <c r="J420" s="1" t="str">
        <f t="shared" si="56"/>
        <v/>
      </c>
      <c r="K420" s="2" t="str">
        <f t="shared" si="59"/>
        <v/>
      </c>
      <c r="L420" s="2" t="str">
        <f t="shared" si="60"/>
        <v/>
      </c>
      <c r="M420" s="2" t="str">
        <f t="shared" si="61"/>
        <v/>
      </c>
    </row>
    <row r="421" spans="1:13">
      <c r="A421" t="str">
        <f>IF(trend!A421&lt;&gt;"",calculation!A420+1,"")</f>
        <v/>
      </c>
      <c r="B421" s="1" t="str">
        <f>IF(A421="","",RANK(trend!B421,trend!B:B,1))</f>
        <v/>
      </c>
      <c r="C421" s="1" t="str">
        <f t="shared" si="57"/>
        <v/>
      </c>
      <c r="D421" s="1" t="str">
        <f>IF(A421="","",COUNTIF(B$2:B421,C421))</f>
        <v/>
      </c>
      <c r="E421" s="1" t="str">
        <f>IF(A421="","",SUM($D$2:D421))</f>
        <v/>
      </c>
      <c r="F421" s="2" t="str">
        <f t="shared" si="63"/>
        <v/>
      </c>
      <c r="G421" s="2" t="str">
        <f t="shared" si="64"/>
        <v/>
      </c>
      <c r="H421" s="2" t="str">
        <f t="shared" si="58"/>
        <v/>
      </c>
      <c r="I421" s="1" t="str">
        <f t="shared" si="62"/>
        <v/>
      </c>
      <c r="J421" s="1" t="str">
        <f t="shared" si="56"/>
        <v/>
      </c>
      <c r="K421" s="2" t="str">
        <f t="shared" si="59"/>
        <v/>
      </c>
      <c r="L421" s="2" t="str">
        <f t="shared" si="60"/>
        <v/>
      </c>
      <c r="M421" s="2" t="str">
        <f t="shared" si="61"/>
        <v/>
      </c>
    </row>
    <row r="422" spans="1:13">
      <c r="A422" t="str">
        <f>IF(trend!A422&lt;&gt;"",calculation!A421+1,"")</f>
        <v/>
      </c>
      <c r="B422" s="1" t="str">
        <f>IF(A422="","",RANK(trend!B422,trend!B:B,1))</f>
        <v/>
      </c>
      <c r="C422" s="1" t="str">
        <f t="shared" si="57"/>
        <v/>
      </c>
      <c r="D422" s="1" t="str">
        <f>IF(A422="","",COUNTIF(B$2:B422,C422))</f>
        <v/>
      </c>
      <c r="E422" s="1" t="str">
        <f>IF(A422="","",SUM($D$2:D422))</f>
        <v/>
      </c>
      <c r="F422" s="2" t="str">
        <f t="shared" si="63"/>
        <v/>
      </c>
      <c r="G422" s="2" t="str">
        <f t="shared" si="64"/>
        <v/>
      </c>
      <c r="H422" s="2" t="str">
        <f t="shared" si="58"/>
        <v/>
      </c>
      <c r="I422" s="1" t="str">
        <f t="shared" si="62"/>
        <v/>
      </c>
      <c r="J422" s="1" t="str">
        <f t="shared" si="56"/>
        <v/>
      </c>
      <c r="K422" s="2" t="str">
        <f t="shared" si="59"/>
        <v/>
      </c>
      <c r="L422" s="2" t="str">
        <f t="shared" si="60"/>
        <v/>
      </c>
      <c r="M422" s="2" t="str">
        <f t="shared" si="61"/>
        <v/>
      </c>
    </row>
    <row r="423" spans="1:13">
      <c r="A423" t="str">
        <f>IF(trend!A423&lt;&gt;"",calculation!A422+1,"")</f>
        <v/>
      </c>
      <c r="B423" s="1" t="str">
        <f>IF(A423="","",RANK(trend!B423,trend!B:B,1))</f>
        <v/>
      </c>
      <c r="C423" s="1" t="str">
        <f t="shared" si="57"/>
        <v/>
      </c>
      <c r="D423" s="1" t="str">
        <f>IF(A423="","",COUNTIF(B$2:B423,C423))</f>
        <v/>
      </c>
      <c r="E423" s="1" t="str">
        <f>IF(A423="","",SUM($D$2:D423))</f>
        <v/>
      </c>
      <c r="F423" s="2" t="str">
        <f t="shared" si="63"/>
        <v/>
      </c>
      <c r="G423" s="2" t="str">
        <f t="shared" si="64"/>
        <v/>
      </c>
      <c r="H423" s="2" t="str">
        <f t="shared" si="58"/>
        <v/>
      </c>
      <c r="I423" s="1" t="str">
        <f t="shared" si="62"/>
        <v/>
      </c>
      <c r="J423" s="1" t="str">
        <f t="shared" si="56"/>
        <v/>
      </c>
      <c r="K423" s="2" t="str">
        <f t="shared" si="59"/>
        <v/>
      </c>
      <c r="L423" s="2" t="str">
        <f t="shared" si="60"/>
        <v/>
      </c>
      <c r="M423" s="2" t="str">
        <f t="shared" si="61"/>
        <v/>
      </c>
    </row>
    <row r="424" spans="1:13">
      <c r="A424" t="str">
        <f>IF(trend!A424&lt;&gt;"",calculation!A423+1,"")</f>
        <v/>
      </c>
      <c r="B424" s="1" t="str">
        <f>IF(A424="","",RANK(trend!B424,trend!B:B,1))</f>
        <v/>
      </c>
      <c r="C424" s="1" t="str">
        <f t="shared" si="57"/>
        <v/>
      </c>
      <c r="D424" s="1" t="str">
        <f>IF(A424="","",COUNTIF(B$2:B424,C424))</f>
        <v/>
      </c>
      <c r="E424" s="1" t="str">
        <f>IF(A424="","",SUM($D$2:D424))</f>
        <v/>
      </c>
      <c r="F424" s="2" t="str">
        <f t="shared" si="63"/>
        <v/>
      </c>
      <c r="G424" s="2" t="str">
        <f t="shared" si="64"/>
        <v/>
      </c>
      <c r="H424" s="2" t="str">
        <f t="shared" si="58"/>
        <v/>
      </c>
      <c r="I424" s="1" t="str">
        <f t="shared" si="62"/>
        <v/>
      </c>
      <c r="J424" s="1" t="str">
        <f t="shared" si="56"/>
        <v/>
      </c>
      <c r="K424" s="2" t="str">
        <f t="shared" si="59"/>
        <v/>
      </c>
      <c r="L424" s="2" t="str">
        <f t="shared" si="60"/>
        <v/>
      </c>
      <c r="M424" s="2" t="str">
        <f t="shared" si="61"/>
        <v/>
      </c>
    </row>
    <row r="425" spans="1:13">
      <c r="A425" t="str">
        <f>IF(trend!A425&lt;&gt;"",calculation!A424+1,"")</f>
        <v/>
      </c>
      <c r="B425" s="1" t="str">
        <f>IF(A425="","",RANK(trend!B425,trend!B:B,1))</f>
        <v/>
      </c>
      <c r="C425" s="1" t="str">
        <f t="shared" si="57"/>
        <v/>
      </c>
      <c r="D425" s="1" t="str">
        <f>IF(A425="","",COUNTIF(B$2:B425,C425))</f>
        <v/>
      </c>
      <c r="E425" s="1" t="str">
        <f>IF(A425="","",SUM($D$2:D425))</f>
        <v/>
      </c>
      <c r="F425" s="2" t="str">
        <f t="shared" si="63"/>
        <v/>
      </c>
      <c r="G425" s="2" t="str">
        <f t="shared" si="64"/>
        <v/>
      </c>
      <c r="H425" s="2" t="str">
        <f t="shared" si="58"/>
        <v/>
      </c>
      <c r="I425" s="1" t="str">
        <f t="shared" si="62"/>
        <v/>
      </c>
      <c r="J425" s="1" t="str">
        <f t="shared" si="56"/>
        <v/>
      </c>
      <c r="K425" s="2" t="str">
        <f t="shared" si="59"/>
        <v/>
      </c>
      <c r="L425" s="2" t="str">
        <f t="shared" si="60"/>
        <v/>
      </c>
      <c r="M425" s="2" t="str">
        <f t="shared" si="61"/>
        <v/>
      </c>
    </row>
    <row r="426" spans="1:13">
      <c r="A426" t="str">
        <f>IF(trend!A426&lt;&gt;"",calculation!A425+1,"")</f>
        <v/>
      </c>
      <c r="B426" s="1" t="str">
        <f>IF(A426="","",RANK(trend!B426,trend!B:B,1))</f>
        <v/>
      </c>
      <c r="C426" s="1" t="str">
        <f t="shared" si="57"/>
        <v/>
      </c>
      <c r="D426" s="1" t="str">
        <f>IF(A426="","",COUNTIF(B$2:B426,C426))</f>
        <v/>
      </c>
      <c r="E426" s="1" t="str">
        <f>IF(A426="","",SUM($D$2:D426))</f>
        <v/>
      </c>
      <c r="F426" s="2" t="str">
        <f t="shared" si="63"/>
        <v/>
      </c>
      <c r="G426" s="2" t="str">
        <f t="shared" si="64"/>
        <v/>
      </c>
      <c r="H426" s="2" t="str">
        <f t="shared" si="58"/>
        <v/>
      </c>
      <c r="I426" s="1" t="str">
        <f t="shared" si="62"/>
        <v/>
      </c>
      <c r="J426" s="1" t="str">
        <f t="shared" si="56"/>
        <v/>
      </c>
      <c r="K426" s="2" t="str">
        <f t="shared" si="59"/>
        <v/>
      </c>
      <c r="L426" s="2" t="str">
        <f t="shared" si="60"/>
        <v/>
      </c>
      <c r="M426" s="2" t="str">
        <f t="shared" si="61"/>
        <v/>
      </c>
    </row>
    <row r="427" spans="1:13">
      <c r="A427" t="str">
        <f>IF(trend!A427&lt;&gt;"",calculation!A426+1,"")</f>
        <v/>
      </c>
      <c r="B427" s="1" t="str">
        <f>IF(A427="","",RANK(trend!B427,trend!B:B,1))</f>
        <v/>
      </c>
      <c r="C427" s="1" t="str">
        <f t="shared" si="57"/>
        <v/>
      </c>
      <c r="D427" s="1" t="str">
        <f>IF(A427="","",COUNTIF(B$2:B427,C427))</f>
        <v/>
      </c>
      <c r="E427" s="1" t="str">
        <f>IF(A427="","",SUM($D$2:D427))</f>
        <v/>
      </c>
      <c r="F427" s="2" t="str">
        <f t="shared" si="63"/>
        <v/>
      </c>
      <c r="G427" s="2" t="str">
        <f t="shared" si="64"/>
        <v/>
      </c>
      <c r="H427" s="2" t="str">
        <f t="shared" si="58"/>
        <v/>
      </c>
      <c r="I427" s="1" t="str">
        <f t="shared" si="62"/>
        <v/>
      </c>
      <c r="J427" s="1" t="str">
        <f t="shared" si="56"/>
        <v/>
      </c>
      <c r="K427" s="2" t="str">
        <f t="shared" si="59"/>
        <v/>
      </c>
      <c r="L427" s="2" t="str">
        <f t="shared" si="60"/>
        <v/>
      </c>
      <c r="M427" s="2" t="str">
        <f t="shared" si="61"/>
        <v/>
      </c>
    </row>
    <row r="428" spans="1:13">
      <c r="A428" t="str">
        <f>IF(trend!A428&lt;&gt;"",calculation!A427+1,"")</f>
        <v/>
      </c>
      <c r="B428" s="1" t="str">
        <f>IF(A428="","",RANK(trend!B428,trend!B:B,1))</f>
        <v/>
      </c>
      <c r="C428" s="1" t="str">
        <f t="shared" si="57"/>
        <v/>
      </c>
      <c r="D428" s="1" t="str">
        <f>IF(A428="","",COUNTIF(B$2:B428,C428))</f>
        <v/>
      </c>
      <c r="E428" s="1" t="str">
        <f>IF(A428="","",SUM($D$2:D428))</f>
        <v/>
      </c>
      <c r="F428" s="2" t="str">
        <f t="shared" si="63"/>
        <v/>
      </c>
      <c r="G428" s="2" t="str">
        <f t="shared" si="64"/>
        <v/>
      </c>
      <c r="H428" s="2" t="str">
        <f t="shared" si="58"/>
        <v/>
      </c>
      <c r="I428" s="1" t="str">
        <f t="shared" si="62"/>
        <v/>
      </c>
      <c r="J428" s="1" t="str">
        <f t="shared" si="56"/>
        <v/>
      </c>
      <c r="K428" s="2" t="str">
        <f t="shared" si="59"/>
        <v/>
      </c>
      <c r="L428" s="2" t="str">
        <f t="shared" si="60"/>
        <v/>
      </c>
      <c r="M428" s="2" t="str">
        <f t="shared" si="61"/>
        <v/>
      </c>
    </row>
    <row r="429" spans="1:13">
      <c r="A429" t="str">
        <f>IF(trend!A429&lt;&gt;"",calculation!A428+1,"")</f>
        <v/>
      </c>
      <c r="B429" s="1" t="str">
        <f>IF(A429="","",RANK(trend!B429,trend!B:B,1))</f>
        <v/>
      </c>
      <c r="C429" s="1" t="str">
        <f t="shared" si="57"/>
        <v/>
      </c>
      <c r="D429" s="1" t="str">
        <f>IF(A429="","",COUNTIF(B$2:B429,C429))</f>
        <v/>
      </c>
      <c r="E429" s="1" t="str">
        <f>IF(A429="","",SUM($D$2:D429))</f>
        <v/>
      </c>
      <c r="F429" s="2" t="str">
        <f t="shared" si="63"/>
        <v/>
      </c>
      <c r="G429" s="2" t="str">
        <f t="shared" si="64"/>
        <v/>
      </c>
      <c r="H429" s="2" t="str">
        <f t="shared" si="58"/>
        <v/>
      </c>
      <c r="I429" s="1" t="str">
        <f t="shared" si="62"/>
        <v/>
      </c>
      <c r="J429" s="1" t="str">
        <f t="shared" si="56"/>
        <v/>
      </c>
      <c r="K429" s="2" t="str">
        <f t="shared" si="59"/>
        <v/>
      </c>
      <c r="L429" s="2" t="str">
        <f t="shared" si="60"/>
        <v/>
      </c>
      <c r="M429" s="2" t="str">
        <f t="shared" si="61"/>
        <v/>
      </c>
    </row>
    <row r="430" spans="1:13">
      <c r="A430" t="str">
        <f>IF(trend!A430&lt;&gt;"",calculation!A429+1,"")</f>
        <v/>
      </c>
      <c r="B430" s="1" t="str">
        <f>IF(A430="","",RANK(trend!B430,trend!B:B,1))</f>
        <v/>
      </c>
      <c r="C430" s="1" t="str">
        <f t="shared" si="57"/>
        <v/>
      </c>
      <c r="D430" s="1" t="str">
        <f>IF(A430="","",COUNTIF(B$2:B430,C430))</f>
        <v/>
      </c>
      <c r="E430" s="1" t="str">
        <f>IF(A430="","",SUM($D$2:D430))</f>
        <v/>
      </c>
      <c r="F430" s="2" t="str">
        <f t="shared" si="63"/>
        <v/>
      </c>
      <c r="G430" s="2" t="str">
        <f t="shared" si="64"/>
        <v/>
      </c>
      <c r="H430" s="2" t="str">
        <f t="shared" si="58"/>
        <v/>
      </c>
      <c r="I430" s="1" t="str">
        <f t="shared" si="62"/>
        <v/>
      </c>
      <c r="J430" s="1" t="str">
        <f t="shared" si="56"/>
        <v/>
      </c>
      <c r="K430" s="2" t="str">
        <f t="shared" si="59"/>
        <v/>
      </c>
      <c r="L430" s="2" t="str">
        <f t="shared" si="60"/>
        <v/>
      </c>
      <c r="M430" s="2" t="str">
        <f t="shared" si="61"/>
        <v/>
      </c>
    </row>
    <row r="431" spans="1:13">
      <c r="A431" t="str">
        <f>IF(trend!A431&lt;&gt;"",calculation!A430+1,"")</f>
        <v/>
      </c>
      <c r="B431" s="1" t="str">
        <f>IF(A431="","",RANK(trend!B431,trend!B:B,1))</f>
        <v/>
      </c>
      <c r="C431" s="1" t="str">
        <f t="shared" si="57"/>
        <v/>
      </c>
      <c r="D431" s="1" t="str">
        <f>IF(A431="","",COUNTIF(B$2:B431,C431))</f>
        <v/>
      </c>
      <c r="E431" s="1" t="str">
        <f>IF(A431="","",SUM($D$2:D431))</f>
        <v/>
      </c>
      <c r="F431" s="2" t="str">
        <f t="shared" si="63"/>
        <v/>
      </c>
      <c r="G431" s="2" t="str">
        <f t="shared" si="64"/>
        <v/>
      </c>
      <c r="H431" s="2" t="str">
        <f t="shared" si="58"/>
        <v/>
      </c>
      <c r="I431" s="1" t="str">
        <f t="shared" si="62"/>
        <v/>
      </c>
      <c r="J431" s="1" t="str">
        <f t="shared" si="56"/>
        <v/>
      </c>
      <c r="K431" s="2" t="str">
        <f t="shared" si="59"/>
        <v/>
      </c>
      <c r="L431" s="2" t="str">
        <f t="shared" si="60"/>
        <v/>
      </c>
      <c r="M431" s="2" t="str">
        <f t="shared" si="61"/>
        <v/>
      </c>
    </row>
    <row r="432" spans="1:13">
      <c r="A432" t="str">
        <f>IF(trend!A432&lt;&gt;"",calculation!A431+1,"")</f>
        <v/>
      </c>
      <c r="B432" s="1" t="str">
        <f>IF(A432="","",RANK(trend!B432,trend!B:B,1))</f>
        <v/>
      </c>
      <c r="C432" s="1" t="str">
        <f t="shared" si="57"/>
        <v/>
      </c>
      <c r="D432" s="1" t="str">
        <f>IF(A432="","",COUNTIF(B$2:B432,C432))</f>
        <v/>
      </c>
      <c r="E432" s="1" t="str">
        <f>IF(A432="","",SUM($D$2:D432))</f>
        <v/>
      </c>
      <c r="F432" s="2" t="str">
        <f t="shared" si="63"/>
        <v/>
      </c>
      <c r="G432" s="2" t="str">
        <f t="shared" si="64"/>
        <v/>
      </c>
      <c r="H432" s="2" t="str">
        <f t="shared" si="58"/>
        <v/>
      </c>
      <c r="I432" s="1" t="str">
        <f t="shared" si="62"/>
        <v/>
      </c>
      <c r="J432" s="1" t="str">
        <f t="shared" si="56"/>
        <v/>
      </c>
      <c r="K432" s="2" t="str">
        <f t="shared" si="59"/>
        <v/>
      </c>
      <c r="L432" s="2" t="str">
        <f t="shared" si="60"/>
        <v/>
      </c>
      <c r="M432" s="2" t="str">
        <f t="shared" si="61"/>
        <v/>
      </c>
    </row>
    <row r="433" spans="1:13">
      <c r="A433" t="str">
        <f>IF(trend!A433&lt;&gt;"",calculation!A432+1,"")</f>
        <v/>
      </c>
      <c r="B433" s="1" t="str">
        <f>IF(A433="","",RANK(trend!B433,trend!B:B,1))</f>
        <v/>
      </c>
      <c r="C433" s="1" t="str">
        <f t="shared" si="57"/>
        <v/>
      </c>
      <c r="D433" s="1" t="str">
        <f>IF(A433="","",COUNTIF(B$2:B433,C433))</f>
        <v/>
      </c>
      <c r="E433" s="1" t="str">
        <f>IF(A433="","",SUM($D$2:D433))</f>
        <v/>
      </c>
      <c r="F433" s="2" t="str">
        <f t="shared" si="63"/>
        <v/>
      </c>
      <c r="G433" s="2" t="str">
        <f t="shared" si="64"/>
        <v/>
      </c>
      <c r="H433" s="2" t="str">
        <f t="shared" si="58"/>
        <v/>
      </c>
      <c r="I433" s="1" t="str">
        <f t="shared" si="62"/>
        <v/>
      </c>
      <c r="J433" s="1" t="str">
        <f t="shared" si="56"/>
        <v/>
      </c>
      <c r="K433" s="2" t="str">
        <f t="shared" si="59"/>
        <v/>
      </c>
      <c r="L433" s="2" t="str">
        <f t="shared" si="60"/>
        <v/>
      </c>
      <c r="M433" s="2" t="str">
        <f t="shared" si="61"/>
        <v/>
      </c>
    </row>
    <row r="434" spans="1:13">
      <c r="A434" t="str">
        <f>IF(trend!A434&lt;&gt;"",calculation!A433+1,"")</f>
        <v/>
      </c>
      <c r="B434" s="1" t="str">
        <f>IF(A434="","",RANK(trend!B434,trend!B:B,1))</f>
        <v/>
      </c>
      <c r="C434" s="1" t="str">
        <f t="shared" si="57"/>
        <v/>
      </c>
      <c r="D434" s="1" t="str">
        <f>IF(A434="","",COUNTIF(B$2:B434,C434))</f>
        <v/>
      </c>
      <c r="E434" s="1" t="str">
        <f>IF(A434="","",SUM($D$2:D434))</f>
        <v/>
      </c>
      <c r="F434" s="2" t="str">
        <f t="shared" si="63"/>
        <v/>
      </c>
      <c r="G434" s="2" t="str">
        <f t="shared" si="64"/>
        <v/>
      </c>
      <c r="H434" s="2" t="str">
        <f t="shared" si="58"/>
        <v/>
      </c>
      <c r="I434" s="1" t="str">
        <f t="shared" si="62"/>
        <v/>
      </c>
      <c r="J434" s="1" t="str">
        <f t="shared" ref="J434:J497" si="65">IF(ISTEXT(I435),"",SUM(J435,I434))</f>
        <v/>
      </c>
      <c r="K434" s="2" t="str">
        <f t="shared" si="59"/>
        <v/>
      </c>
      <c r="L434" s="2" t="str">
        <f t="shared" si="60"/>
        <v/>
      </c>
      <c r="M434" s="2" t="str">
        <f t="shared" si="61"/>
        <v/>
      </c>
    </row>
    <row r="435" spans="1:13">
      <c r="A435" t="str">
        <f>IF(trend!A435&lt;&gt;"",calculation!A434+1,"")</f>
        <v/>
      </c>
      <c r="B435" s="1" t="str">
        <f>IF(A435="","",RANK(trend!B435,trend!B:B,1))</f>
        <v/>
      </c>
      <c r="C435" s="1" t="str">
        <f t="shared" si="57"/>
        <v/>
      </c>
      <c r="D435" s="1" t="str">
        <f>IF(A435="","",COUNTIF(B$2:B435,C435))</f>
        <v/>
      </c>
      <c r="E435" s="1" t="str">
        <f>IF(A435="","",SUM($D$2:D435))</f>
        <v/>
      </c>
      <c r="F435" s="2" t="str">
        <f t="shared" si="63"/>
        <v/>
      </c>
      <c r="G435" s="2" t="str">
        <f t="shared" si="64"/>
        <v/>
      </c>
      <c r="H435" s="2" t="str">
        <f t="shared" si="58"/>
        <v/>
      </c>
      <c r="I435" s="1" t="str">
        <f t="shared" si="62"/>
        <v/>
      </c>
      <c r="J435" s="1" t="str">
        <f t="shared" si="65"/>
        <v/>
      </c>
      <c r="K435" s="2" t="str">
        <f t="shared" si="59"/>
        <v/>
      </c>
      <c r="L435" s="2" t="str">
        <f t="shared" si="60"/>
        <v/>
      </c>
      <c r="M435" s="2" t="str">
        <f t="shared" si="61"/>
        <v/>
      </c>
    </row>
    <row r="436" spans="1:13">
      <c r="A436" t="str">
        <f>IF(trend!A436&lt;&gt;"",calculation!A435+1,"")</f>
        <v/>
      </c>
      <c r="B436" s="1" t="str">
        <f>IF(A436="","",RANK(trend!B436,trend!B:B,1))</f>
        <v/>
      </c>
      <c r="C436" s="1" t="str">
        <f t="shared" si="57"/>
        <v/>
      </c>
      <c r="D436" s="1" t="str">
        <f>IF(A436="","",COUNTIF(B$2:B436,C436))</f>
        <v/>
      </c>
      <c r="E436" s="1" t="str">
        <f>IF(A436="","",SUM($D$2:D436))</f>
        <v/>
      </c>
      <c r="F436" s="2" t="str">
        <f t="shared" si="63"/>
        <v/>
      </c>
      <c r="G436" s="2" t="str">
        <f t="shared" si="64"/>
        <v/>
      </c>
      <c r="H436" s="2" t="str">
        <f t="shared" si="58"/>
        <v/>
      </c>
      <c r="I436" s="1" t="str">
        <f t="shared" si="62"/>
        <v/>
      </c>
      <c r="J436" s="1" t="str">
        <f t="shared" si="65"/>
        <v/>
      </c>
      <c r="K436" s="2" t="str">
        <f t="shared" si="59"/>
        <v/>
      </c>
      <c r="L436" s="2" t="str">
        <f t="shared" si="60"/>
        <v/>
      </c>
      <c r="M436" s="2" t="str">
        <f t="shared" si="61"/>
        <v/>
      </c>
    </row>
    <row r="437" spans="1:13">
      <c r="A437" t="str">
        <f>IF(trend!A437&lt;&gt;"",calculation!A436+1,"")</f>
        <v/>
      </c>
      <c r="B437" s="1" t="str">
        <f>IF(A437="","",RANK(trend!B437,trend!B:B,1))</f>
        <v/>
      </c>
      <c r="C437" s="1" t="str">
        <f t="shared" si="57"/>
        <v/>
      </c>
      <c r="D437" s="1" t="str">
        <f>IF(A437="","",COUNTIF(B$2:B437,C437))</f>
        <v/>
      </c>
      <c r="E437" s="1" t="str">
        <f>IF(A437="","",SUM($D$2:D437))</f>
        <v/>
      </c>
      <c r="F437" s="2" t="str">
        <f t="shared" si="63"/>
        <v/>
      </c>
      <c r="G437" s="2" t="str">
        <f t="shared" si="64"/>
        <v/>
      </c>
      <c r="H437" s="2" t="str">
        <f t="shared" si="58"/>
        <v/>
      </c>
      <c r="I437" s="1" t="str">
        <f t="shared" si="62"/>
        <v/>
      </c>
      <c r="J437" s="1" t="str">
        <f t="shared" si="65"/>
        <v/>
      </c>
      <c r="K437" s="2" t="str">
        <f t="shared" si="59"/>
        <v/>
      </c>
      <c r="L437" s="2" t="str">
        <f t="shared" si="60"/>
        <v/>
      </c>
      <c r="M437" s="2" t="str">
        <f t="shared" si="61"/>
        <v/>
      </c>
    </row>
    <row r="438" spans="1:13">
      <c r="A438" t="str">
        <f>IF(trend!A438&lt;&gt;"",calculation!A437+1,"")</f>
        <v/>
      </c>
      <c r="B438" s="1" t="str">
        <f>IF(A438="","",RANK(trend!B438,trend!B:B,1))</f>
        <v/>
      </c>
      <c r="C438" s="1" t="str">
        <f t="shared" si="57"/>
        <v/>
      </c>
      <c r="D438" s="1" t="str">
        <f>IF(A438="","",COUNTIF(B$2:B438,C438))</f>
        <v/>
      </c>
      <c r="E438" s="1" t="str">
        <f>IF(A438="","",SUM($D$2:D438))</f>
        <v/>
      </c>
      <c r="F438" s="2" t="str">
        <f t="shared" si="63"/>
        <v/>
      </c>
      <c r="G438" s="2" t="str">
        <f t="shared" si="64"/>
        <v/>
      </c>
      <c r="H438" s="2" t="str">
        <f t="shared" si="58"/>
        <v/>
      </c>
      <c r="I438" s="1" t="str">
        <f t="shared" si="62"/>
        <v/>
      </c>
      <c r="J438" s="1" t="str">
        <f t="shared" si="65"/>
        <v/>
      </c>
      <c r="K438" s="2" t="str">
        <f t="shared" si="59"/>
        <v/>
      </c>
      <c r="L438" s="2" t="str">
        <f t="shared" si="60"/>
        <v/>
      </c>
      <c r="M438" s="2" t="str">
        <f t="shared" si="61"/>
        <v/>
      </c>
    </row>
    <row r="439" spans="1:13">
      <c r="A439" t="str">
        <f>IF(trend!A439&lt;&gt;"",calculation!A438+1,"")</f>
        <v/>
      </c>
      <c r="B439" s="1" t="str">
        <f>IF(A439="","",RANK(trend!B439,trend!B:B,1))</f>
        <v/>
      </c>
      <c r="C439" s="1" t="str">
        <f t="shared" si="57"/>
        <v/>
      </c>
      <c r="D439" s="1" t="str">
        <f>IF(A439="","",COUNTIF(B$2:B439,C439))</f>
        <v/>
      </c>
      <c r="E439" s="1" t="str">
        <f>IF(A439="","",SUM($D$2:D439))</f>
        <v/>
      </c>
      <c r="F439" s="2" t="str">
        <f t="shared" si="63"/>
        <v/>
      </c>
      <c r="G439" s="2" t="str">
        <f t="shared" si="64"/>
        <v/>
      </c>
      <c r="H439" s="2" t="str">
        <f t="shared" si="58"/>
        <v/>
      </c>
      <c r="I439" s="1" t="str">
        <f t="shared" si="62"/>
        <v/>
      </c>
      <c r="J439" s="1" t="str">
        <f t="shared" si="65"/>
        <v/>
      </c>
      <c r="K439" s="2" t="str">
        <f t="shared" si="59"/>
        <v/>
      </c>
      <c r="L439" s="2" t="str">
        <f t="shared" si="60"/>
        <v/>
      </c>
      <c r="M439" s="2" t="str">
        <f t="shared" si="61"/>
        <v/>
      </c>
    </row>
    <row r="440" spans="1:13">
      <c r="A440" t="str">
        <f>IF(trend!A440&lt;&gt;"",calculation!A439+1,"")</f>
        <v/>
      </c>
      <c r="B440" s="1" t="str">
        <f>IF(A440="","",RANK(trend!B440,trend!B:B,1))</f>
        <v/>
      </c>
      <c r="C440" s="1" t="str">
        <f t="shared" si="57"/>
        <v/>
      </c>
      <c r="D440" s="1" t="str">
        <f>IF(A440="","",COUNTIF(B$2:B440,C440))</f>
        <v/>
      </c>
      <c r="E440" s="1" t="str">
        <f>IF(A440="","",SUM($D$2:D440))</f>
        <v/>
      </c>
      <c r="F440" s="2" t="str">
        <f t="shared" si="63"/>
        <v/>
      </c>
      <c r="G440" s="2" t="str">
        <f t="shared" si="64"/>
        <v/>
      </c>
      <c r="H440" s="2" t="str">
        <f t="shared" si="58"/>
        <v/>
      </c>
      <c r="I440" s="1" t="str">
        <f t="shared" si="62"/>
        <v/>
      </c>
      <c r="J440" s="1" t="str">
        <f t="shared" si="65"/>
        <v/>
      </c>
      <c r="K440" s="2" t="str">
        <f t="shared" si="59"/>
        <v/>
      </c>
      <c r="L440" s="2" t="str">
        <f t="shared" si="60"/>
        <v/>
      </c>
      <c r="M440" s="2" t="str">
        <f t="shared" si="61"/>
        <v/>
      </c>
    </row>
    <row r="441" spans="1:13">
      <c r="A441" t="str">
        <f>IF(trend!A441&lt;&gt;"",calculation!A440+1,"")</f>
        <v/>
      </c>
      <c r="B441" s="1" t="str">
        <f>IF(A441="","",RANK(trend!B441,trend!B:B,1))</f>
        <v/>
      </c>
      <c r="C441" s="1" t="str">
        <f t="shared" si="57"/>
        <v/>
      </c>
      <c r="D441" s="1" t="str">
        <f>IF(A441="","",COUNTIF(B$2:B441,C441))</f>
        <v/>
      </c>
      <c r="E441" s="1" t="str">
        <f>IF(A441="","",SUM($D$2:D441))</f>
        <v/>
      </c>
      <c r="F441" s="2" t="str">
        <f t="shared" si="63"/>
        <v/>
      </c>
      <c r="G441" s="2" t="str">
        <f t="shared" si="64"/>
        <v/>
      </c>
      <c r="H441" s="2" t="str">
        <f t="shared" si="58"/>
        <v/>
      </c>
      <c r="I441" s="1" t="str">
        <f t="shared" si="62"/>
        <v/>
      </c>
      <c r="J441" s="1" t="str">
        <f t="shared" si="65"/>
        <v/>
      </c>
      <c r="K441" s="2" t="str">
        <f t="shared" si="59"/>
        <v/>
      </c>
      <c r="L441" s="2" t="str">
        <f t="shared" si="60"/>
        <v/>
      </c>
      <c r="M441" s="2" t="str">
        <f t="shared" si="61"/>
        <v/>
      </c>
    </row>
    <row r="442" spans="1:13">
      <c r="A442" t="str">
        <f>IF(trend!A442&lt;&gt;"",calculation!A441+1,"")</f>
        <v/>
      </c>
      <c r="B442" s="1" t="str">
        <f>IF(A442="","",RANK(trend!B442,trend!B:B,1))</f>
        <v/>
      </c>
      <c r="C442" s="1" t="str">
        <f t="shared" si="57"/>
        <v/>
      </c>
      <c r="D442" s="1" t="str">
        <f>IF(A442="","",COUNTIF(B$2:B442,C442))</f>
        <v/>
      </c>
      <c r="E442" s="1" t="str">
        <f>IF(A442="","",SUM($D$2:D442))</f>
        <v/>
      </c>
      <c r="F442" s="2" t="str">
        <f t="shared" si="63"/>
        <v/>
      </c>
      <c r="G442" s="2" t="str">
        <f t="shared" si="64"/>
        <v/>
      </c>
      <c r="H442" s="2" t="str">
        <f t="shared" si="58"/>
        <v/>
      </c>
      <c r="I442" s="1" t="str">
        <f t="shared" si="62"/>
        <v/>
      </c>
      <c r="J442" s="1" t="str">
        <f t="shared" si="65"/>
        <v/>
      </c>
      <c r="K442" s="2" t="str">
        <f t="shared" si="59"/>
        <v/>
      </c>
      <c r="L442" s="2" t="str">
        <f t="shared" si="60"/>
        <v/>
      </c>
      <c r="M442" s="2" t="str">
        <f t="shared" si="61"/>
        <v/>
      </c>
    </row>
    <row r="443" spans="1:13">
      <c r="A443" t="str">
        <f>IF(trend!A443&lt;&gt;"",calculation!A442+1,"")</f>
        <v/>
      </c>
      <c r="B443" s="1" t="str">
        <f>IF(A443="","",RANK(trend!B443,trend!B:B,1))</f>
        <v/>
      </c>
      <c r="C443" s="1" t="str">
        <f t="shared" si="57"/>
        <v/>
      </c>
      <c r="D443" s="1" t="str">
        <f>IF(A443="","",COUNTIF(B$2:B443,C443))</f>
        <v/>
      </c>
      <c r="E443" s="1" t="str">
        <f>IF(A443="","",SUM($D$2:D443))</f>
        <v/>
      </c>
      <c r="F443" s="2" t="str">
        <f t="shared" si="63"/>
        <v/>
      </c>
      <c r="G443" s="2" t="str">
        <f t="shared" si="64"/>
        <v/>
      </c>
      <c r="H443" s="2" t="str">
        <f t="shared" si="58"/>
        <v/>
      </c>
      <c r="I443" s="1" t="str">
        <f t="shared" si="62"/>
        <v/>
      </c>
      <c r="J443" s="1" t="str">
        <f t="shared" si="65"/>
        <v/>
      </c>
      <c r="K443" s="2" t="str">
        <f t="shared" si="59"/>
        <v/>
      </c>
      <c r="L443" s="2" t="str">
        <f t="shared" si="60"/>
        <v/>
      </c>
      <c r="M443" s="2" t="str">
        <f t="shared" si="61"/>
        <v/>
      </c>
    </row>
    <row r="444" spans="1:13">
      <c r="A444" t="str">
        <f>IF(trend!A444&lt;&gt;"",calculation!A443+1,"")</f>
        <v/>
      </c>
      <c r="B444" s="1" t="str">
        <f>IF(A444="","",RANK(trend!B444,trend!B:B,1))</f>
        <v/>
      </c>
      <c r="C444" s="1" t="str">
        <f t="shared" si="57"/>
        <v/>
      </c>
      <c r="D444" s="1" t="str">
        <f>IF(A444="","",COUNTIF(B$2:B444,C444))</f>
        <v/>
      </c>
      <c r="E444" s="1" t="str">
        <f>IF(A444="","",SUM($D$2:D444))</f>
        <v/>
      </c>
      <c r="F444" s="2" t="str">
        <f t="shared" si="63"/>
        <v/>
      </c>
      <c r="G444" s="2" t="str">
        <f t="shared" si="64"/>
        <v/>
      </c>
      <c r="H444" s="2" t="str">
        <f t="shared" si="58"/>
        <v/>
      </c>
      <c r="I444" s="1" t="str">
        <f t="shared" si="62"/>
        <v/>
      </c>
      <c r="J444" s="1" t="str">
        <f t="shared" si="65"/>
        <v/>
      </c>
      <c r="K444" s="2" t="str">
        <f t="shared" si="59"/>
        <v/>
      </c>
      <c r="L444" s="2" t="str">
        <f t="shared" si="60"/>
        <v/>
      </c>
      <c r="M444" s="2" t="str">
        <f t="shared" si="61"/>
        <v/>
      </c>
    </row>
    <row r="445" spans="1:13">
      <c r="A445" t="str">
        <f>IF(trend!A445&lt;&gt;"",calculation!A444+1,"")</f>
        <v/>
      </c>
      <c r="B445" s="1" t="str">
        <f>IF(A445="","",RANK(trend!B445,trend!B:B,1))</f>
        <v/>
      </c>
      <c r="C445" s="1" t="str">
        <f t="shared" si="57"/>
        <v/>
      </c>
      <c r="D445" s="1" t="str">
        <f>IF(A445="","",COUNTIF(B$2:B445,C445))</f>
        <v/>
      </c>
      <c r="E445" s="1" t="str">
        <f>IF(A445="","",SUM($D$2:D445))</f>
        <v/>
      </c>
      <c r="F445" s="2" t="str">
        <f t="shared" si="63"/>
        <v/>
      </c>
      <c r="G445" s="2" t="str">
        <f t="shared" si="64"/>
        <v/>
      </c>
      <c r="H445" s="2" t="str">
        <f t="shared" si="58"/>
        <v/>
      </c>
      <c r="I445" s="1" t="str">
        <f t="shared" si="62"/>
        <v/>
      </c>
      <c r="J445" s="1" t="str">
        <f t="shared" si="65"/>
        <v/>
      </c>
      <c r="K445" s="2" t="str">
        <f t="shared" si="59"/>
        <v/>
      </c>
      <c r="L445" s="2" t="str">
        <f t="shared" si="60"/>
        <v/>
      </c>
      <c r="M445" s="2" t="str">
        <f t="shared" si="61"/>
        <v/>
      </c>
    </row>
    <row r="446" spans="1:13">
      <c r="A446" t="str">
        <f>IF(trend!A446&lt;&gt;"",calculation!A445+1,"")</f>
        <v/>
      </c>
      <c r="B446" s="1" t="str">
        <f>IF(A446="","",RANK(trend!B446,trend!B:B,1))</f>
        <v/>
      </c>
      <c r="C446" s="1" t="str">
        <f t="shared" si="57"/>
        <v/>
      </c>
      <c r="D446" s="1" t="str">
        <f>IF(A446="","",COUNTIF(B$2:B446,C446))</f>
        <v/>
      </c>
      <c r="E446" s="1" t="str">
        <f>IF(A446="","",SUM($D$2:D446))</f>
        <v/>
      </c>
      <c r="F446" s="2" t="str">
        <f t="shared" si="63"/>
        <v/>
      </c>
      <c r="G446" s="2" t="str">
        <f t="shared" si="64"/>
        <v/>
      </c>
      <c r="H446" s="2" t="str">
        <f t="shared" si="58"/>
        <v/>
      </c>
      <c r="I446" s="1" t="str">
        <f t="shared" si="62"/>
        <v/>
      </c>
      <c r="J446" s="1" t="str">
        <f t="shared" si="65"/>
        <v/>
      </c>
      <c r="K446" s="2" t="str">
        <f t="shared" si="59"/>
        <v/>
      </c>
      <c r="L446" s="2" t="str">
        <f t="shared" si="60"/>
        <v/>
      </c>
      <c r="M446" s="2" t="str">
        <f t="shared" si="61"/>
        <v/>
      </c>
    </row>
    <row r="447" spans="1:13">
      <c r="A447" t="str">
        <f>IF(trend!A447&lt;&gt;"",calculation!A446+1,"")</f>
        <v/>
      </c>
      <c r="B447" s="1" t="str">
        <f>IF(A447="","",RANK(trend!B447,trend!B:B,1))</f>
        <v/>
      </c>
      <c r="C447" s="1" t="str">
        <f t="shared" si="57"/>
        <v/>
      </c>
      <c r="D447" s="1" t="str">
        <f>IF(A447="","",COUNTIF(B$2:B447,C447))</f>
        <v/>
      </c>
      <c r="E447" s="1" t="str">
        <f>IF(A447="","",SUM($D$2:D447))</f>
        <v/>
      </c>
      <c r="F447" s="2" t="str">
        <f t="shared" si="63"/>
        <v/>
      </c>
      <c r="G447" s="2" t="str">
        <f t="shared" si="64"/>
        <v/>
      </c>
      <c r="H447" s="2" t="str">
        <f t="shared" si="58"/>
        <v/>
      </c>
      <c r="I447" s="1" t="str">
        <f t="shared" si="62"/>
        <v/>
      </c>
      <c r="J447" s="1" t="str">
        <f t="shared" si="65"/>
        <v/>
      </c>
      <c r="K447" s="2" t="str">
        <f t="shared" si="59"/>
        <v/>
      </c>
      <c r="L447" s="2" t="str">
        <f t="shared" si="60"/>
        <v/>
      </c>
      <c r="M447" s="2" t="str">
        <f t="shared" si="61"/>
        <v/>
      </c>
    </row>
    <row r="448" spans="1:13">
      <c r="A448" t="str">
        <f>IF(trend!A448&lt;&gt;"",calculation!A447+1,"")</f>
        <v/>
      </c>
      <c r="B448" s="1" t="str">
        <f>IF(A448="","",RANK(trend!B448,trend!B:B,1))</f>
        <v/>
      </c>
      <c r="C448" s="1" t="str">
        <f t="shared" si="57"/>
        <v/>
      </c>
      <c r="D448" s="1" t="str">
        <f>IF(A448="","",COUNTIF(B$2:B448,C448))</f>
        <v/>
      </c>
      <c r="E448" s="1" t="str">
        <f>IF(A448="","",SUM($D$2:D448))</f>
        <v/>
      </c>
      <c r="F448" s="2" t="str">
        <f t="shared" si="63"/>
        <v/>
      </c>
      <c r="G448" s="2" t="str">
        <f t="shared" si="64"/>
        <v/>
      </c>
      <c r="H448" s="2" t="str">
        <f t="shared" si="58"/>
        <v/>
      </c>
      <c r="I448" s="1" t="str">
        <f t="shared" si="62"/>
        <v/>
      </c>
      <c r="J448" s="1" t="str">
        <f t="shared" si="65"/>
        <v/>
      </c>
      <c r="K448" s="2" t="str">
        <f t="shared" si="59"/>
        <v/>
      </c>
      <c r="L448" s="2" t="str">
        <f t="shared" si="60"/>
        <v/>
      </c>
      <c r="M448" s="2" t="str">
        <f t="shared" si="61"/>
        <v/>
      </c>
    </row>
    <row r="449" spans="1:13">
      <c r="A449" t="str">
        <f>IF(trend!A449&lt;&gt;"",calculation!A448+1,"")</f>
        <v/>
      </c>
      <c r="B449" s="1" t="str">
        <f>IF(A449="","",RANK(trend!B449,trend!B:B,1))</f>
        <v/>
      </c>
      <c r="C449" s="1" t="str">
        <f t="shared" si="57"/>
        <v/>
      </c>
      <c r="D449" s="1" t="str">
        <f>IF(A449="","",COUNTIF(B$2:B449,C449))</f>
        <v/>
      </c>
      <c r="E449" s="1" t="str">
        <f>IF(A449="","",SUM($D$2:D449))</f>
        <v/>
      </c>
      <c r="F449" s="2" t="str">
        <f t="shared" si="63"/>
        <v/>
      </c>
      <c r="G449" s="2" t="str">
        <f t="shared" si="64"/>
        <v/>
      </c>
      <c r="H449" s="2" t="str">
        <f t="shared" si="58"/>
        <v/>
      </c>
      <c r="I449" s="1" t="str">
        <f t="shared" si="62"/>
        <v/>
      </c>
      <c r="J449" s="1" t="str">
        <f t="shared" si="65"/>
        <v/>
      </c>
      <c r="K449" s="2" t="str">
        <f t="shared" si="59"/>
        <v/>
      </c>
      <c r="L449" s="2" t="str">
        <f t="shared" si="60"/>
        <v/>
      </c>
      <c r="M449" s="2" t="str">
        <f t="shared" si="61"/>
        <v/>
      </c>
    </row>
    <row r="450" spans="1:13">
      <c r="A450" t="str">
        <f>IF(trend!A450&lt;&gt;"",calculation!A449+1,"")</f>
        <v/>
      </c>
      <c r="B450" s="1" t="str">
        <f>IF(A450="","",RANK(trend!B450,trend!B:B,1))</f>
        <v/>
      </c>
      <c r="C450" s="1" t="str">
        <f t="shared" si="57"/>
        <v/>
      </c>
      <c r="D450" s="1" t="str">
        <f>IF(A450="","",COUNTIF(B$2:B450,C450))</f>
        <v/>
      </c>
      <c r="E450" s="1" t="str">
        <f>IF(A450="","",SUM($D$2:D450))</f>
        <v/>
      </c>
      <c r="F450" s="2" t="str">
        <f t="shared" si="63"/>
        <v/>
      </c>
      <c r="G450" s="2" t="str">
        <f t="shared" si="64"/>
        <v/>
      </c>
      <c r="H450" s="2" t="str">
        <f t="shared" si="58"/>
        <v/>
      </c>
      <c r="I450" s="1" t="str">
        <f t="shared" si="62"/>
        <v/>
      </c>
      <c r="J450" s="1" t="str">
        <f t="shared" si="65"/>
        <v/>
      </c>
      <c r="K450" s="2" t="str">
        <f t="shared" si="59"/>
        <v/>
      </c>
      <c r="L450" s="2" t="str">
        <f t="shared" si="60"/>
        <v/>
      </c>
      <c r="M450" s="2" t="str">
        <f t="shared" si="61"/>
        <v/>
      </c>
    </row>
    <row r="451" spans="1:13">
      <c r="A451" t="str">
        <f>IF(trend!A451&lt;&gt;"",calculation!A450+1,"")</f>
        <v/>
      </c>
      <c r="B451" s="1" t="str">
        <f>IF(A451="","",RANK(trend!B451,trend!B:B,1))</f>
        <v/>
      </c>
      <c r="C451" s="1" t="str">
        <f t="shared" ref="C451:C498" si="66">IF(A451="","","&lt;"&amp;B451)</f>
        <v/>
      </c>
      <c r="D451" s="1" t="str">
        <f>IF(A451="","",COUNTIF(B$2:B451,C451))</f>
        <v/>
      </c>
      <c r="E451" s="1" t="str">
        <f>IF(A451="","",SUM($D$2:D451))</f>
        <v/>
      </c>
      <c r="F451" s="2" t="str">
        <f t="shared" si="63"/>
        <v/>
      </c>
      <c r="G451" s="2" t="str">
        <f t="shared" si="64"/>
        <v/>
      </c>
      <c r="H451" s="2" t="str">
        <f t="shared" ref="H451:H498" si="67">IF(A451="","",(E451-F451)/SQRT(G451))</f>
        <v/>
      </c>
      <c r="I451" s="1" t="str">
        <f t="shared" si="62"/>
        <v/>
      </c>
      <c r="J451" s="1" t="str">
        <f t="shared" si="65"/>
        <v/>
      </c>
      <c r="K451" s="2" t="str">
        <f t="shared" ref="K451:K498" si="68">IF(A451="","",(n+1-A451)*(n-A451)/4)</f>
        <v/>
      </c>
      <c r="L451" s="2" t="str">
        <f t="shared" ref="L451:L498" si="69">IF(A451="","",(n-A451+1)*(n-A451)*(2*(n-A451+1)+5)/72)</f>
        <v/>
      </c>
      <c r="M451" s="2" t="str">
        <f t="shared" ref="M451:M497" si="70">IF(ISTEXT(L452),"",(K451-J451)/SQRT(L451))</f>
        <v/>
      </c>
    </row>
    <row r="452" spans="1:13">
      <c r="A452" t="str">
        <f>IF(trend!A452&lt;&gt;"",calculation!A451+1,"")</f>
        <v/>
      </c>
      <c r="B452" s="1" t="str">
        <f>IF(A452="","",RANK(trend!B452,trend!B:B,1))</f>
        <v/>
      </c>
      <c r="C452" s="1" t="str">
        <f t="shared" si="66"/>
        <v/>
      </c>
      <c r="D452" s="1" t="str">
        <f>IF(A452="","",COUNTIF(B$2:B452,C452))</f>
        <v/>
      </c>
      <c r="E452" s="1" t="str">
        <f>IF(A452="","",SUM($D$2:D452))</f>
        <v/>
      </c>
      <c r="F452" s="2" t="str">
        <f t="shared" si="63"/>
        <v/>
      </c>
      <c r="G452" s="2" t="str">
        <f t="shared" si="64"/>
        <v/>
      </c>
      <c r="H452" s="2" t="str">
        <f t="shared" si="67"/>
        <v/>
      </c>
      <c r="I452" s="1" t="str">
        <f t="shared" ref="I452:I498" si="71">IF(A452="","",COUNTIF(B452:B1404,C452))</f>
        <v/>
      </c>
      <c r="J452" s="1" t="str">
        <f t="shared" si="65"/>
        <v/>
      </c>
      <c r="K452" s="2" t="str">
        <f t="shared" si="68"/>
        <v/>
      </c>
      <c r="L452" s="2" t="str">
        <f t="shared" si="69"/>
        <v/>
      </c>
      <c r="M452" s="2" t="str">
        <f t="shared" si="70"/>
        <v/>
      </c>
    </row>
    <row r="453" spans="1:13">
      <c r="A453" t="str">
        <f>IF(trend!A453&lt;&gt;"",calculation!A452+1,"")</f>
        <v/>
      </c>
      <c r="B453" s="1" t="str">
        <f>IF(A453="","",RANK(trend!B453,trend!B:B,1))</f>
        <v/>
      </c>
      <c r="C453" s="1" t="str">
        <f t="shared" si="66"/>
        <v/>
      </c>
      <c r="D453" s="1" t="str">
        <f>IF(A453="","",COUNTIF(B$2:B453,C453))</f>
        <v/>
      </c>
      <c r="E453" s="1" t="str">
        <f>IF(A453="","",SUM($D$2:D453))</f>
        <v/>
      </c>
      <c r="F453" s="2" t="str">
        <f t="shared" si="63"/>
        <v/>
      </c>
      <c r="G453" s="2" t="str">
        <f t="shared" si="64"/>
        <v/>
      </c>
      <c r="H453" s="2" t="str">
        <f t="shared" si="67"/>
        <v/>
      </c>
      <c r="I453" s="1" t="str">
        <f t="shared" si="71"/>
        <v/>
      </c>
      <c r="J453" s="1" t="str">
        <f t="shared" si="65"/>
        <v/>
      </c>
      <c r="K453" s="2" t="str">
        <f t="shared" si="68"/>
        <v/>
      </c>
      <c r="L453" s="2" t="str">
        <f t="shared" si="69"/>
        <v/>
      </c>
      <c r="M453" s="2" t="str">
        <f t="shared" si="70"/>
        <v/>
      </c>
    </row>
    <row r="454" spans="1:13">
      <c r="A454" t="str">
        <f>IF(trend!A454&lt;&gt;"",calculation!A453+1,"")</f>
        <v/>
      </c>
      <c r="B454" s="1" t="str">
        <f>IF(A454="","",RANK(trend!B454,trend!B:B,1))</f>
        <v/>
      </c>
      <c r="C454" s="1" t="str">
        <f t="shared" si="66"/>
        <v/>
      </c>
      <c r="D454" s="1" t="str">
        <f>IF(A454="","",COUNTIF(B$2:B454,C454))</f>
        <v/>
      </c>
      <c r="E454" s="1" t="str">
        <f>IF(A454="","",SUM($D$2:D454))</f>
        <v/>
      </c>
      <c r="F454" s="2" t="str">
        <f t="shared" si="63"/>
        <v/>
      </c>
      <c r="G454" s="2" t="str">
        <f t="shared" si="64"/>
        <v/>
      </c>
      <c r="H454" s="2" t="str">
        <f t="shared" si="67"/>
        <v/>
      </c>
      <c r="I454" s="1" t="str">
        <f t="shared" si="71"/>
        <v/>
      </c>
      <c r="J454" s="1" t="str">
        <f t="shared" si="65"/>
        <v/>
      </c>
      <c r="K454" s="2" t="str">
        <f t="shared" si="68"/>
        <v/>
      </c>
      <c r="L454" s="2" t="str">
        <f t="shared" si="69"/>
        <v/>
      </c>
      <c r="M454" s="2" t="str">
        <f t="shared" si="70"/>
        <v/>
      </c>
    </row>
    <row r="455" spans="1:13">
      <c r="A455" t="str">
        <f>IF(trend!A455&lt;&gt;"",calculation!A454+1,"")</f>
        <v/>
      </c>
      <c r="B455" s="1" t="str">
        <f>IF(A455="","",RANK(trend!B455,trend!B:B,1))</f>
        <v/>
      </c>
      <c r="C455" s="1" t="str">
        <f t="shared" si="66"/>
        <v/>
      </c>
      <c r="D455" s="1" t="str">
        <f>IF(A455="","",COUNTIF(B$2:B455,C455))</f>
        <v/>
      </c>
      <c r="E455" s="1" t="str">
        <f>IF(A455="","",SUM($D$2:D455))</f>
        <v/>
      </c>
      <c r="F455" s="2" t="str">
        <f t="shared" si="63"/>
        <v/>
      </c>
      <c r="G455" s="2" t="str">
        <f t="shared" si="64"/>
        <v/>
      </c>
      <c r="H455" s="2" t="str">
        <f t="shared" si="67"/>
        <v/>
      </c>
      <c r="I455" s="1" t="str">
        <f t="shared" si="71"/>
        <v/>
      </c>
      <c r="J455" s="1" t="str">
        <f t="shared" si="65"/>
        <v/>
      </c>
      <c r="K455" s="2" t="str">
        <f t="shared" si="68"/>
        <v/>
      </c>
      <c r="L455" s="2" t="str">
        <f t="shared" si="69"/>
        <v/>
      </c>
      <c r="M455" s="2" t="str">
        <f t="shared" si="70"/>
        <v/>
      </c>
    </row>
    <row r="456" spans="1:13">
      <c r="A456" t="str">
        <f>IF(trend!A456&lt;&gt;"",calculation!A455+1,"")</f>
        <v/>
      </c>
      <c r="B456" s="1" t="str">
        <f>IF(A456="","",RANK(trend!B456,trend!B:B,1))</f>
        <v/>
      </c>
      <c r="C456" s="1" t="str">
        <f t="shared" si="66"/>
        <v/>
      </c>
      <c r="D456" s="1" t="str">
        <f>IF(A456="","",COUNTIF(B$2:B456,C456))</f>
        <v/>
      </c>
      <c r="E456" s="1" t="str">
        <f>IF(A456="","",SUM($D$2:D456))</f>
        <v/>
      </c>
      <c r="F456" s="2" t="str">
        <f t="shared" si="63"/>
        <v/>
      </c>
      <c r="G456" s="2" t="str">
        <f t="shared" si="64"/>
        <v/>
      </c>
      <c r="H456" s="2" t="str">
        <f t="shared" si="67"/>
        <v/>
      </c>
      <c r="I456" s="1" t="str">
        <f t="shared" si="71"/>
        <v/>
      </c>
      <c r="J456" s="1" t="str">
        <f t="shared" si="65"/>
        <v/>
      </c>
      <c r="K456" s="2" t="str">
        <f t="shared" si="68"/>
        <v/>
      </c>
      <c r="L456" s="2" t="str">
        <f t="shared" si="69"/>
        <v/>
      </c>
      <c r="M456" s="2" t="str">
        <f t="shared" si="70"/>
        <v/>
      </c>
    </row>
    <row r="457" spans="1:13">
      <c r="A457" t="str">
        <f>IF(trend!A457&lt;&gt;"",calculation!A456+1,"")</f>
        <v/>
      </c>
      <c r="B457" s="1" t="str">
        <f>IF(A457="","",RANK(trend!B457,trend!B:B,1))</f>
        <v/>
      </c>
      <c r="C457" s="1" t="str">
        <f t="shared" si="66"/>
        <v/>
      </c>
      <c r="D457" s="1" t="str">
        <f>IF(A457="","",COUNTIF(B$2:B457,C457))</f>
        <v/>
      </c>
      <c r="E457" s="1" t="str">
        <f>IF(A457="","",SUM($D$2:D457))</f>
        <v/>
      </c>
      <c r="F457" s="2" t="str">
        <f t="shared" si="63"/>
        <v/>
      </c>
      <c r="G457" s="2" t="str">
        <f t="shared" si="64"/>
        <v/>
      </c>
      <c r="H457" s="2" t="str">
        <f t="shared" si="67"/>
        <v/>
      </c>
      <c r="I457" s="1" t="str">
        <f t="shared" si="71"/>
        <v/>
      </c>
      <c r="J457" s="1" t="str">
        <f t="shared" si="65"/>
        <v/>
      </c>
      <c r="K457" s="2" t="str">
        <f t="shared" si="68"/>
        <v/>
      </c>
      <c r="L457" s="2" t="str">
        <f t="shared" si="69"/>
        <v/>
      </c>
      <c r="M457" s="2" t="str">
        <f t="shared" si="70"/>
        <v/>
      </c>
    </row>
    <row r="458" spans="1:13">
      <c r="A458" t="str">
        <f>IF(trend!A458&lt;&gt;"",calculation!A457+1,"")</f>
        <v/>
      </c>
      <c r="B458" s="1" t="str">
        <f>IF(A458="","",RANK(trend!B458,trend!B:B,1))</f>
        <v/>
      </c>
      <c r="C458" s="1" t="str">
        <f t="shared" si="66"/>
        <v/>
      </c>
      <c r="D458" s="1" t="str">
        <f>IF(A458="","",COUNTIF(B$2:B458,C458))</f>
        <v/>
      </c>
      <c r="E458" s="1" t="str">
        <f>IF(A458="","",SUM($D$2:D458))</f>
        <v/>
      </c>
      <c r="F458" s="2" t="str">
        <f t="shared" si="63"/>
        <v/>
      </c>
      <c r="G458" s="2" t="str">
        <f t="shared" si="64"/>
        <v/>
      </c>
      <c r="H458" s="2" t="str">
        <f t="shared" si="67"/>
        <v/>
      </c>
      <c r="I458" s="1" t="str">
        <f t="shared" si="71"/>
        <v/>
      </c>
      <c r="J458" s="1" t="str">
        <f t="shared" si="65"/>
        <v/>
      </c>
      <c r="K458" s="2" t="str">
        <f t="shared" si="68"/>
        <v/>
      </c>
      <c r="L458" s="2" t="str">
        <f t="shared" si="69"/>
        <v/>
      </c>
      <c r="M458" s="2" t="str">
        <f t="shared" si="70"/>
        <v/>
      </c>
    </row>
    <row r="459" spans="1:13">
      <c r="A459" t="str">
        <f>IF(trend!A459&lt;&gt;"",calculation!A458+1,"")</f>
        <v/>
      </c>
      <c r="B459" s="1" t="str">
        <f>IF(A459="","",RANK(trend!B459,trend!B:B,1))</f>
        <v/>
      </c>
      <c r="C459" s="1" t="str">
        <f t="shared" si="66"/>
        <v/>
      </c>
      <c r="D459" s="1" t="str">
        <f>IF(A459="","",COUNTIF(B$2:B459,C459))</f>
        <v/>
      </c>
      <c r="E459" s="1" t="str">
        <f>IF(A459="","",SUM($D$2:D459))</f>
        <v/>
      </c>
      <c r="F459" s="2" t="str">
        <f t="shared" si="63"/>
        <v/>
      </c>
      <c r="G459" s="2" t="str">
        <f t="shared" si="64"/>
        <v/>
      </c>
      <c r="H459" s="2" t="str">
        <f t="shared" si="67"/>
        <v/>
      </c>
      <c r="I459" s="1" t="str">
        <f t="shared" si="71"/>
        <v/>
      </c>
      <c r="J459" s="1" t="str">
        <f t="shared" si="65"/>
        <v/>
      </c>
      <c r="K459" s="2" t="str">
        <f t="shared" si="68"/>
        <v/>
      </c>
      <c r="L459" s="2" t="str">
        <f t="shared" si="69"/>
        <v/>
      </c>
      <c r="M459" s="2" t="str">
        <f t="shared" si="70"/>
        <v/>
      </c>
    </row>
    <row r="460" spans="1:13">
      <c r="A460" t="str">
        <f>IF(trend!A460&lt;&gt;"",calculation!A459+1,"")</f>
        <v/>
      </c>
      <c r="B460" s="1" t="str">
        <f>IF(A460="","",RANK(trend!B460,trend!B:B,1))</f>
        <v/>
      </c>
      <c r="C460" s="1" t="str">
        <f t="shared" si="66"/>
        <v/>
      </c>
      <c r="D460" s="1" t="str">
        <f>IF(A460="","",COUNTIF(B$2:B460,C460))</f>
        <v/>
      </c>
      <c r="E460" s="1" t="str">
        <f>IF(A460="","",SUM($D$2:D460))</f>
        <v/>
      </c>
      <c r="F460" s="2" t="str">
        <f t="shared" si="63"/>
        <v/>
      </c>
      <c r="G460" s="2" t="str">
        <f t="shared" si="64"/>
        <v/>
      </c>
      <c r="H460" s="2" t="str">
        <f t="shared" si="67"/>
        <v/>
      </c>
      <c r="I460" s="1" t="str">
        <f t="shared" si="71"/>
        <v/>
      </c>
      <c r="J460" s="1" t="str">
        <f t="shared" si="65"/>
        <v/>
      </c>
      <c r="K460" s="2" t="str">
        <f t="shared" si="68"/>
        <v/>
      </c>
      <c r="L460" s="2" t="str">
        <f t="shared" si="69"/>
        <v/>
      </c>
      <c r="M460" s="2" t="str">
        <f t="shared" si="70"/>
        <v/>
      </c>
    </row>
    <row r="461" spans="1:13">
      <c r="A461" t="str">
        <f>IF(trend!A461&lt;&gt;"",calculation!A460+1,"")</f>
        <v/>
      </c>
      <c r="B461" s="1" t="str">
        <f>IF(A461="","",RANK(trend!B461,trend!B:B,1))</f>
        <v/>
      </c>
      <c r="C461" s="1" t="str">
        <f t="shared" si="66"/>
        <v/>
      </c>
      <c r="D461" s="1" t="str">
        <f>IF(A461="","",COUNTIF(B$2:B461,C461))</f>
        <v/>
      </c>
      <c r="E461" s="1" t="str">
        <f>IF(A461="","",SUM($D$2:D461))</f>
        <v/>
      </c>
      <c r="F461" s="2" t="str">
        <f t="shared" si="63"/>
        <v/>
      </c>
      <c r="G461" s="2" t="str">
        <f t="shared" si="64"/>
        <v/>
      </c>
      <c r="H461" s="2" t="str">
        <f t="shared" si="67"/>
        <v/>
      </c>
      <c r="I461" s="1" t="str">
        <f t="shared" si="71"/>
        <v/>
      </c>
      <c r="J461" s="1" t="str">
        <f t="shared" si="65"/>
        <v/>
      </c>
      <c r="K461" s="2" t="str">
        <f t="shared" si="68"/>
        <v/>
      </c>
      <c r="L461" s="2" t="str">
        <f t="shared" si="69"/>
        <v/>
      </c>
      <c r="M461" s="2" t="str">
        <f t="shared" si="70"/>
        <v/>
      </c>
    </row>
    <row r="462" spans="1:13">
      <c r="A462" t="str">
        <f>IF(trend!A462&lt;&gt;"",calculation!A461+1,"")</f>
        <v/>
      </c>
      <c r="B462" s="1" t="str">
        <f>IF(A462="","",RANK(trend!B462,trend!B:B,1))</f>
        <v/>
      </c>
      <c r="C462" s="1" t="str">
        <f t="shared" si="66"/>
        <v/>
      </c>
      <c r="D462" s="1" t="str">
        <f>IF(A462="","",COUNTIF(B$2:B462,C462))</f>
        <v/>
      </c>
      <c r="E462" s="1" t="str">
        <f>IF(A462="","",SUM($D$2:D462))</f>
        <v/>
      </c>
      <c r="F462" s="2" t="str">
        <f t="shared" si="63"/>
        <v/>
      </c>
      <c r="G462" s="2" t="str">
        <f t="shared" si="64"/>
        <v/>
      </c>
      <c r="H462" s="2" t="str">
        <f t="shared" si="67"/>
        <v/>
      </c>
      <c r="I462" s="1" t="str">
        <f t="shared" si="71"/>
        <v/>
      </c>
      <c r="J462" s="1" t="str">
        <f t="shared" si="65"/>
        <v/>
      </c>
      <c r="K462" s="2" t="str">
        <f t="shared" si="68"/>
        <v/>
      </c>
      <c r="L462" s="2" t="str">
        <f t="shared" si="69"/>
        <v/>
      </c>
      <c r="M462" s="2" t="str">
        <f t="shared" si="70"/>
        <v/>
      </c>
    </row>
    <row r="463" spans="1:13">
      <c r="A463" t="str">
        <f>IF(trend!A463&lt;&gt;"",calculation!A462+1,"")</f>
        <v/>
      </c>
      <c r="B463" s="1" t="str">
        <f>IF(A463="","",RANK(trend!B463,trend!B:B,1))</f>
        <v/>
      </c>
      <c r="C463" s="1" t="str">
        <f t="shared" si="66"/>
        <v/>
      </c>
      <c r="D463" s="1" t="str">
        <f>IF(A463="","",COUNTIF(B$2:B463,C463))</f>
        <v/>
      </c>
      <c r="E463" s="1" t="str">
        <f>IF(A463="","",SUM($D$2:D463))</f>
        <v/>
      </c>
      <c r="F463" s="2" t="str">
        <f t="shared" si="63"/>
        <v/>
      </c>
      <c r="G463" s="2" t="str">
        <f t="shared" si="64"/>
        <v/>
      </c>
      <c r="H463" s="2" t="str">
        <f t="shared" si="67"/>
        <v/>
      </c>
      <c r="I463" s="1" t="str">
        <f t="shared" si="71"/>
        <v/>
      </c>
      <c r="J463" s="1" t="str">
        <f t="shared" si="65"/>
        <v/>
      </c>
      <c r="K463" s="2" t="str">
        <f t="shared" si="68"/>
        <v/>
      </c>
      <c r="L463" s="2" t="str">
        <f t="shared" si="69"/>
        <v/>
      </c>
      <c r="M463" s="2" t="str">
        <f t="shared" si="70"/>
        <v/>
      </c>
    </row>
    <row r="464" spans="1:13">
      <c r="A464" t="str">
        <f>IF(trend!A464&lt;&gt;"",calculation!A463+1,"")</f>
        <v/>
      </c>
      <c r="B464" s="1" t="str">
        <f>IF(A464="","",RANK(trend!B464,trend!B:B,1))</f>
        <v/>
      </c>
      <c r="C464" s="1" t="str">
        <f t="shared" si="66"/>
        <v/>
      </c>
      <c r="D464" s="1" t="str">
        <f>IF(A464="","",COUNTIF(B$2:B464,C464))</f>
        <v/>
      </c>
      <c r="E464" s="1" t="str">
        <f>IF(A464="","",SUM($D$2:D464))</f>
        <v/>
      </c>
      <c r="F464" s="2" t="str">
        <f t="shared" si="63"/>
        <v/>
      </c>
      <c r="G464" s="2" t="str">
        <f t="shared" si="64"/>
        <v/>
      </c>
      <c r="H464" s="2" t="str">
        <f t="shared" si="67"/>
        <v/>
      </c>
      <c r="I464" s="1" t="str">
        <f t="shared" si="71"/>
        <v/>
      </c>
      <c r="J464" s="1" t="str">
        <f t="shared" si="65"/>
        <v/>
      </c>
      <c r="K464" s="2" t="str">
        <f t="shared" si="68"/>
        <v/>
      </c>
      <c r="L464" s="2" t="str">
        <f t="shared" si="69"/>
        <v/>
      </c>
      <c r="M464" s="2" t="str">
        <f t="shared" si="70"/>
        <v/>
      </c>
    </row>
    <row r="465" spans="1:13">
      <c r="A465" t="str">
        <f>IF(trend!A465&lt;&gt;"",calculation!A464+1,"")</f>
        <v/>
      </c>
      <c r="B465" s="1" t="str">
        <f>IF(A465="","",RANK(trend!B465,trend!B:B,1))</f>
        <v/>
      </c>
      <c r="C465" s="1" t="str">
        <f t="shared" si="66"/>
        <v/>
      </c>
      <c r="D465" s="1" t="str">
        <f>IF(A465="","",COUNTIF(B$2:B465,C465))</f>
        <v/>
      </c>
      <c r="E465" s="1" t="str">
        <f>IF(A465="","",SUM($D$2:D465))</f>
        <v/>
      </c>
      <c r="F465" s="2" t="str">
        <f t="shared" si="63"/>
        <v/>
      </c>
      <c r="G465" s="2" t="str">
        <f t="shared" si="64"/>
        <v/>
      </c>
      <c r="H465" s="2" t="str">
        <f t="shared" si="67"/>
        <v/>
      </c>
      <c r="I465" s="1" t="str">
        <f t="shared" si="71"/>
        <v/>
      </c>
      <c r="J465" s="1" t="str">
        <f t="shared" si="65"/>
        <v/>
      </c>
      <c r="K465" s="2" t="str">
        <f t="shared" si="68"/>
        <v/>
      </c>
      <c r="L465" s="2" t="str">
        <f t="shared" si="69"/>
        <v/>
      </c>
      <c r="M465" s="2" t="str">
        <f t="shared" si="70"/>
        <v/>
      </c>
    </row>
    <row r="466" spans="1:13">
      <c r="A466" t="str">
        <f>IF(trend!A466&lt;&gt;"",calculation!A465+1,"")</f>
        <v/>
      </c>
      <c r="B466" s="1" t="str">
        <f>IF(A466="","",RANK(trend!B466,trend!B:B,1))</f>
        <v/>
      </c>
      <c r="C466" s="1" t="str">
        <f t="shared" si="66"/>
        <v/>
      </c>
      <c r="D466" s="1" t="str">
        <f>IF(A466="","",COUNTIF(B$2:B466,C466))</f>
        <v/>
      </c>
      <c r="E466" s="1" t="str">
        <f>IF(A466="","",SUM($D$2:D466))</f>
        <v/>
      </c>
      <c r="F466" s="2" t="str">
        <f t="shared" si="63"/>
        <v/>
      </c>
      <c r="G466" s="2" t="str">
        <f t="shared" si="64"/>
        <v/>
      </c>
      <c r="H466" s="2" t="str">
        <f t="shared" si="67"/>
        <v/>
      </c>
      <c r="I466" s="1" t="str">
        <f t="shared" si="71"/>
        <v/>
      </c>
      <c r="J466" s="1" t="str">
        <f t="shared" si="65"/>
        <v/>
      </c>
      <c r="K466" s="2" t="str">
        <f t="shared" si="68"/>
        <v/>
      </c>
      <c r="L466" s="2" t="str">
        <f t="shared" si="69"/>
        <v/>
      </c>
      <c r="M466" s="2" t="str">
        <f t="shared" si="70"/>
        <v/>
      </c>
    </row>
    <row r="467" spans="1:13">
      <c r="A467" t="str">
        <f>IF(trend!A467&lt;&gt;"",calculation!A466+1,"")</f>
        <v/>
      </c>
      <c r="B467" s="1" t="str">
        <f>IF(A467="","",RANK(trend!B467,trend!B:B,1))</f>
        <v/>
      </c>
      <c r="C467" s="1" t="str">
        <f t="shared" si="66"/>
        <v/>
      </c>
      <c r="D467" s="1" t="str">
        <f>IF(A467="","",COUNTIF(B$2:B467,C467))</f>
        <v/>
      </c>
      <c r="E467" s="1" t="str">
        <f>IF(A467="","",SUM($D$2:D467))</f>
        <v/>
      </c>
      <c r="F467" s="2" t="str">
        <f t="shared" si="63"/>
        <v/>
      </c>
      <c r="G467" s="2" t="str">
        <f t="shared" si="64"/>
        <v/>
      </c>
      <c r="H467" s="2" t="str">
        <f t="shared" si="67"/>
        <v/>
      </c>
      <c r="I467" s="1" t="str">
        <f t="shared" si="71"/>
        <v/>
      </c>
      <c r="J467" s="1" t="str">
        <f t="shared" si="65"/>
        <v/>
      </c>
      <c r="K467" s="2" t="str">
        <f t="shared" si="68"/>
        <v/>
      </c>
      <c r="L467" s="2" t="str">
        <f t="shared" si="69"/>
        <v/>
      </c>
      <c r="M467" s="2" t="str">
        <f t="shared" si="70"/>
        <v/>
      </c>
    </row>
    <row r="468" spans="1:13">
      <c r="A468" t="str">
        <f>IF(trend!A468&lt;&gt;"",calculation!A467+1,"")</f>
        <v/>
      </c>
      <c r="B468" s="1" t="str">
        <f>IF(A468="","",RANK(trend!B468,trend!B:B,1))</f>
        <v/>
      </c>
      <c r="C468" s="1" t="str">
        <f t="shared" si="66"/>
        <v/>
      </c>
      <c r="D468" s="1" t="str">
        <f>IF(A468="","",COUNTIF(B$2:B468,C468))</f>
        <v/>
      </c>
      <c r="E468" s="1" t="str">
        <f>IF(A468="","",SUM($D$2:D468))</f>
        <v/>
      </c>
      <c r="F468" s="2" t="str">
        <f t="shared" si="63"/>
        <v/>
      </c>
      <c r="G468" s="2" t="str">
        <f t="shared" si="64"/>
        <v/>
      </c>
      <c r="H468" s="2" t="str">
        <f t="shared" si="67"/>
        <v/>
      </c>
      <c r="I468" s="1" t="str">
        <f t="shared" si="71"/>
        <v/>
      </c>
      <c r="J468" s="1" t="str">
        <f t="shared" si="65"/>
        <v/>
      </c>
      <c r="K468" s="2" t="str">
        <f t="shared" si="68"/>
        <v/>
      </c>
      <c r="L468" s="2" t="str">
        <f t="shared" si="69"/>
        <v/>
      </c>
      <c r="M468" s="2" t="str">
        <f t="shared" si="70"/>
        <v/>
      </c>
    </row>
    <row r="469" spans="1:13">
      <c r="A469" t="str">
        <f>IF(trend!A469&lt;&gt;"",calculation!A468+1,"")</f>
        <v/>
      </c>
      <c r="B469" s="1" t="str">
        <f>IF(A469="","",RANK(trend!B469,trend!B:B,1))</f>
        <v/>
      </c>
      <c r="C469" s="1" t="str">
        <f t="shared" si="66"/>
        <v/>
      </c>
      <c r="D469" s="1" t="str">
        <f>IF(A469="","",COUNTIF(B$2:B469,C469))</f>
        <v/>
      </c>
      <c r="E469" s="1" t="str">
        <f>IF(A469="","",SUM($D$2:D469))</f>
        <v/>
      </c>
      <c r="F469" s="2" t="str">
        <f t="shared" si="63"/>
        <v/>
      </c>
      <c r="G469" s="2" t="str">
        <f t="shared" si="64"/>
        <v/>
      </c>
      <c r="H469" s="2" t="str">
        <f t="shared" si="67"/>
        <v/>
      </c>
      <c r="I469" s="1" t="str">
        <f t="shared" si="71"/>
        <v/>
      </c>
      <c r="J469" s="1" t="str">
        <f t="shared" si="65"/>
        <v/>
      </c>
      <c r="K469" s="2" t="str">
        <f t="shared" si="68"/>
        <v/>
      </c>
      <c r="L469" s="2" t="str">
        <f t="shared" si="69"/>
        <v/>
      </c>
      <c r="M469" s="2" t="str">
        <f t="shared" si="70"/>
        <v/>
      </c>
    </row>
    <row r="470" spans="1:13">
      <c r="A470" t="str">
        <f>IF(trend!A470&lt;&gt;"",calculation!A469+1,"")</f>
        <v/>
      </c>
      <c r="B470" s="1" t="str">
        <f>IF(A470="","",RANK(trend!B470,trend!B:B,1))</f>
        <v/>
      </c>
      <c r="C470" s="1" t="str">
        <f t="shared" si="66"/>
        <v/>
      </c>
      <c r="D470" s="1" t="str">
        <f>IF(A470="","",COUNTIF(B$2:B470,C470))</f>
        <v/>
      </c>
      <c r="E470" s="1" t="str">
        <f>IF(A470="","",SUM($D$2:D470))</f>
        <v/>
      </c>
      <c r="F470" s="2" t="str">
        <f t="shared" si="63"/>
        <v/>
      </c>
      <c r="G470" s="2" t="str">
        <f t="shared" si="64"/>
        <v/>
      </c>
      <c r="H470" s="2" t="str">
        <f t="shared" si="67"/>
        <v/>
      </c>
      <c r="I470" s="1" t="str">
        <f t="shared" si="71"/>
        <v/>
      </c>
      <c r="J470" s="1" t="str">
        <f t="shared" si="65"/>
        <v/>
      </c>
      <c r="K470" s="2" t="str">
        <f t="shared" si="68"/>
        <v/>
      </c>
      <c r="L470" s="2" t="str">
        <f t="shared" si="69"/>
        <v/>
      </c>
      <c r="M470" s="2" t="str">
        <f t="shared" si="70"/>
        <v/>
      </c>
    </row>
    <row r="471" spans="1:13">
      <c r="A471" t="str">
        <f>IF(trend!A471&lt;&gt;"",calculation!A470+1,"")</f>
        <v/>
      </c>
      <c r="B471" s="1" t="str">
        <f>IF(A471="","",RANK(trend!B471,trend!B:B,1))</f>
        <v/>
      </c>
      <c r="C471" s="1" t="str">
        <f t="shared" si="66"/>
        <v/>
      </c>
      <c r="D471" s="1" t="str">
        <f>IF(A471="","",COUNTIF(B$2:B471,C471))</f>
        <v/>
      </c>
      <c r="E471" s="1" t="str">
        <f>IF(A471="","",SUM($D$2:D471))</f>
        <v/>
      </c>
      <c r="F471" s="2" t="str">
        <f t="shared" si="63"/>
        <v/>
      </c>
      <c r="G471" s="2" t="str">
        <f t="shared" si="64"/>
        <v/>
      </c>
      <c r="H471" s="2" t="str">
        <f t="shared" si="67"/>
        <v/>
      </c>
      <c r="I471" s="1" t="str">
        <f t="shared" si="71"/>
        <v/>
      </c>
      <c r="J471" s="1" t="str">
        <f t="shared" si="65"/>
        <v/>
      </c>
      <c r="K471" s="2" t="str">
        <f t="shared" si="68"/>
        <v/>
      </c>
      <c r="L471" s="2" t="str">
        <f t="shared" si="69"/>
        <v/>
      </c>
      <c r="M471" s="2" t="str">
        <f t="shared" si="70"/>
        <v/>
      </c>
    </row>
    <row r="472" spans="1:13">
      <c r="A472" t="str">
        <f>IF(trend!A472&lt;&gt;"",calculation!A471+1,"")</f>
        <v/>
      </c>
      <c r="B472" s="1" t="str">
        <f>IF(A472="","",RANK(trend!B472,trend!B:B,1))</f>
        <v/>
      </c>
      <c r="C472" s="1" t="str">
        <f t="shared" si="66"/>
        <v/>
      </c>
      <c r="D472" s="1" t="str">
        <f>IF(A472="","",COUNTIF(B$2:B472,C472))</f>
        <v/>
      </c>
      <c r="E472" s="1" t="str">
        <f>IF(A472="","",SUM($D$2:D472))</f>
        <v/>
      </c>
      <c r="F472" s="2" t="str">
        <f t="shared" si="63"/>
        <v/>
      </c>
      <c r="G472" s="2" t="str">
        <f t="shared" si="64"/>
        <v/>
      </c>
      <c r="H472" s="2" t="str">
        <f t="shared" si="67"/>
        <v/>
      </c>
      <c r="I472" s="1" t="str">
        <f t="shared" si="71"/>
        <v/>
      </c>
      <c r="J472" s="1" t="str">
        <f t="shared" si="65"/>
        <v/>
      </c>
      <c r="K472" s="2" t="str">
        <f t="shared" si="68"/>
        <v/>
      </c>
      <c r="L472" s="2" t="str">
        <f t="shared" si="69"/>
        <v/>
      </c>
      <c r="M472" s="2" t="str">
        <f t="shared" si="70"/>
        <v/>
      </c>
    </row>
    <row r="473" spans="1:13">
      <c r="A473" t="str">
        <f>IF(trend!A473&lt;&gt;"",calculation!A472+1,"")</f>
        <v/>
      </c>
      <c r="B473" s="1" t="str">
        <f>IF(A473="","",RANK(trend!B473,trend!B:B,1))</f>
        <v/>
      </c>
      <c r="C473" s="1" t="str">
        <f t="shared" si="66"/>
        <v/>
      </c>
      <c r="D473" s="1" t="str">
        <f>IF(A473="","",COUNTIF(B$2:B473,C473))</f>
        <v/>
      </c>
      <c r="E473" s="1" t="str">
        <f>IF(A473="","",SUM($D$2:D473))</f>
        <v/>
      </c>
      <c r="F473" s="2" t="str">
        <f t="shared" si="63"/>
        <v/>
      </c>
      <c r="G473" s="2" t="str">
        <f t="shared" si="64"/>
        <v/>
      </c>
      <c r="H473" s="2" t="str">
        <f t="shared" si="67"/>
        <v/>
      </c>
      <c r="I473" s="1" t="str">
        <f t="shared" si="71"/>
        <v/>
      </c>
      <c r="J473" s="1" t="str">
        <f t="shared" si="65"/>
        <v/>
      </c>
      <c r="K473" s="2" t="str">
        <f t="shared" si="68"/>
        <v/>
      </c>
      <c r="L473" s="2" t="str">
        <f t="shared" si="69"/>
        <v/>
      </c>
      <c r="M473" s="2" t="str">
        <f t="shared" si="70"/>
        <v/>
      </c>
    </row>
    <row r="474" spans="1:13">
      <c r="A474" t="str">
        <f>IF(trend!A474&lt;&gt;"",calculation!A473+1,"")</f>
        <v/>
      </c>
      <c r="B474" s="1" t="str">
        <f>IF(A474="","",RANK(trend!B474,trend!B:B,1))</f>
        <v/>
      </c>
      <c r="C474" s="1" t="str">
        <f t="shared" si="66"/>
        <v/>
      </c>
      <c r="D474" s="1" t="str">
        <f>IF(A474="","",COUNTIF(B$2:B474,C474))</f>
        <v/>
      </c>
      <c r="E474" s="1" t="str">
        <f>IF(A474="","",SUM($D$2:D474))</f>
        <v/>
      </c>
      <c r="F474" s="2" t="str">
        <f t="shared" si="63"/>
        <v/>
      </c>
      <c r="G474" s="2" t="str">
        <f t="shared" si="64"/>
        <v/>
      </c>
      <c r="H474" s="2" t="str">
        <f t="shared" si="67"/>
        <v/>
      </c>
      <c r="I474" s="1" t="str">
        <f t="shared" si="71"/>
        <v/>
      </c>
      <c r="J474" s="1" t="str">
        <f t="shared" si="65"/>
        <v/>
      </c>
      <c r="K474" s="2" t="str">
        <f t="shared" si="68"/>
        <v/>
      </c>
      <c r="L474" s="2" t="str">
        <f t="shared" si="69"/>
        <v/>
      </c>
      <c r="M474" s="2" t="str">
        <f t="shared" si="70"/>
        <v/>
      </c>
    </row>
    <row r="475" spans="1:13">
      <c r="A475" t="str">
        <f>IF(trend!A475&lt;&gt;"",calculation!A474+1,"")</f>
        <v/>
      </c>
      <c r="B475" s="1" t="str">
        <f>IF(A475="","",RANK(trend!B475,trend!B:B,1))</f>
        <v/>
      </c>
      <c r="C475" s="1" t="str">
        <f t="shared" si="66"/>
        <v/>
      </c>
      <c r="D475" s="1" t="str">
        <f>IF(A475="","",COUNTIF(B$2:B475,C475))</f>
        <v/>
      </c>
      <c r="E475" s="1" t="str">
        <f>IF(A475="","",SUM($D$2:D475))</f>
        <v/>
      </c>
      <c r="F475" s="2" t="str">
        <f t="shared" si="63"/>
        <v/>
      </c>
      <c r="G475" s="2" t="str">
        <f t="shared" si="64"/>
        <v/>
      </c>
      <c r="H475" s="2" t="str">
        <f t="shared" si="67"/>
        <v/>
      </c>
      <c r="I475" s="1" t="str">
        <f t="shared" si="71"/>
        <v/>
      </c>
      <c r="J475" s="1" t="str">
        <f t="shared" si="65"/>
        <v/>
      </c>
      <c r="K475" s="2" t="str">
        <f t="shared" si="68"/>
        <v/>
      </c>
      <c r="L475" s="2" t="str">
        <f t="shared" si="69"/>
        <v/>
      </c>
      <c r="M475" s="2" t="str">
        <f t="shared" si="70"/>
        <v/>
      </c>
    </row>
    <row r="476" spans="1:13">
      <c r="A476" t="str">
        <f>IF(trend!A476&lt;&gt;"",calculation!A475+1,"")</f>
        <v/>
      </c>
      <c r="B476" s="1" t="str">
        <f>IF(A476="","",RANK(trend!B476,trend!B:B,1))</f>
        <v/>
      </c>
      <c r="C476" s="1" t="str">
        <f t="shared" si="66"/>
        <v/>
      </c>
      <c r="D476" s="1" t="str">
        <f>IF(A476="","",COUNTIF(B$2:B476,C476))</f>
        <v/>
      </c>
      <c r="E476" s="1" t="str">
        <f>IF(A476="","",SUM($D$2:D476))</f>
        <v/>
      </c>
      <c r="F476" s="2" t="str">
        <f t="shared" si="63"/>
        <v/>
      </c>
      <c r="G476" s="2" t="str">
        <f t="shared" si="64"/>
        <v/>
      </c>
      <c r="H476" s="2" t="str">
        <f t="shared" si="67"/>
        <v/>
      </c>
      <c r="I476" s="1" t="str">
        <f t="shared" si="71"/>
        <v/>
      </c>
      <c r="J476" s="1" t="str">
        <f t="shared" si="65"/>
        <v/>
      </c>
      <c r="K476" s="2" t="str">
        <f t="shared" si="68"/>
        <v/>
      </c>
      <c r="L476" s="2" t="str">
        <f t="shared" si="69"/>
        <v/>
      </c>
      <c r="M476" s="2" t="str">
        <f t="shared" si="70"/>
        <v/>
      </c>
    </row>
    <row r="477" spans="1:13">
      <c r="A477" t="str">
        <f>IF(trend!A477&lt;&gt;"",calculation!A476+1,"")</f>
        <v/>
      </c>
      <c r="B477" s="1" t="str">
        <f>IF(A477="","",RANK(trend!B477,trend!B:B,1))</f>
        <v/>
      </c>
      <c r="C477" s="1" t="str">
        <f t="shared" si="66"/>
        <v/>
      </c>
      <c r="D477" s="1" t="str">
        <f>IF(A477="","",COUNTIF(B$2:B477,C477))</f>
        <v/>
      </c>
      <c r="E477" s="1" t="str">
        <f>IF(A477="","",SUM($D$2:D477))</f>
        <v/>
      </c>
      <c r="F477" s="2" t="str">
        <f t="shared" si="63"/>
        <v/>
      </c>
      <c r="G477" s="2" t="str">
        <f t="shared" si="64"/>
        <v/>
      </c>
      <c r="H477" s="2" t="str">
        <f t="shared" si="67"/>
        <v/>
      </c>
      <c r="I477" s="1" t="str">
        <f t="shared" si="71"/>
        <v/>
      </c>
      <c r="J477" s="1" t="str">
        <f t="shared" si="65"/>
        <v/>
      </c>
      <c r="K477" s="2" t="str">
        <f t="shared" si="68"/>
        <v/>
      </c>
      <c r="L477" s="2" t="str">
        <f t="shared" si="69"/>
        <v/>
      </c>
      <c r="M477" s="2" t="str">
        <f t="shared" si="70"/>
        <v/>
      </c>
    </row>
    <row r="478" spans="1:13">
      <c r="A478" t="str">
        <f>IF(trend!A478&lt;&gt;"",calculation!A477+1,"")</f>
        <v/>
      </c>
      <c r="B478" s="1" t="str">
        <f>IF(A478="","",RANK(trend!B478,trend!B:B,1))</f>
        <v/>
      </c>
      <c r="C478" s="1" t="str">
        <f t="shared" si="66"/>
        <v/>
      </c>
      <c r="D478" s="1" t="str">
        <f>IF(A478="","",COUNTIF(B$2:B478,C478))</f>
        <v/>
      </c>
      <c r="E478" s="1" t="str">
        <f>IF(A478="","",SUM($D$2:D478))</f>
        <v/>
      </c>
      <c r="F478" s="2" t="str">
        <f t="shared" si="63"/>
        <v/>
      </c>
      <c r="G478" s="2" t="str">
        <f t="shared" si="64"/>
        <v/>
      </c>
      <c r="H478" s="2" t="str">
        <f t="shared" si="67"/>
        <v/>
      </c>
      <c r="I478" s="1" t="str">
        <f t="shared" si="71"/>
        <v/>
      </c>
      <c r="J478" s="1" t="str">
        <f t="shared" si="65"/>
        <v/>
      </c>
      <c r="K478" s="2" t="str">
        <f t="shared" si="68"/>
        <v/>
      </c>
      <c r="L478" s="2" t="str">
        <f t="shared" si="69"/>
        <v/>
      </c>
      <c r="M478" s="2" t="str">
        <f t="shared" si="70"/>
        <v/>
      </c>
    </row>
    <row r="479" spans="1:13">
      <c r="A479" t="str">
        <f>IF(trend!A479&lt;&gt;"",calculation!A478+1,"")</f>
        <v/>
      </c>
      <c r="B479" s="1" t="str">
        <f>IF(A479="","",RANK(trend!B479,trend!B:B,1))</f>
        <v/>
      </c>
      <c r="C479" s="1" t="str">
        <f t="shared" si="66"/>
        <v/>
      </c>
      <c r="D479" s="1" t="str">
        <f>IF(A479="","",COUNTIF(B$2:B479,C479))</f>
        <v/>
      </c>
      <c r="E479" s="1" t="str">
        <f>IF(A479="","",SUM($D$2:D479))</f>
        <v/>
      </c>
      <c r="F479" s="2" t="str">
        <f t="shared" ref="F479:F498" si="72">IF(A479="","",A479*(A479-1)/4)</f>
        <v/>
      </c>
      <c r="G479" s="2" t="str">
        <f t="shared" ref="G479:G498" si="73">IF(A479="","",A479*(A479-1)*(2*$A479+5)/72)</f>
        <v/>
      </c>
      <c r="H479" s="2" t="str">
        <f t="shared" si="67"/>
        <v/>
      </c>
      <c r="I479" s="1" t="str">
        <f t="shared" si="71"/>
        <v/>
      </c>
      <c r="J479" s="1" t="str">
        <f t="shared" si="65"/>
        <v/>
      </c>
      <c r="K479" s="2" t="str">
        <f t="shared" si="68"/>
        <v/>
      </c>
      <c r="L479" s="2" t="str">
        <f t="shared" si="69"/>
        <v/>
      </c>
      <c r="M479" s="2" t="str">
        <f t="shared" si="70"/>
        <v/>
      </c>
    </row>
    <row r="480" spans="1:13">
      <c r="A480" t="str">
        <f>IF(trend!A480&lt;&gt;"",calculation!A479+1,"")</f>
        <v/>
      </c>
      <c r="B480" s="1" t="str">
        <f>IF(A480="","",RANK(trend!B480,trend!B:B,1))</f>
        <v/>
      </c>
      <c r="C480" s="1" t="str">
        <f t="shared" si="66"/>
        <v/>
      </c>
      <c r="D480" s="1" t="str">
        <f>IF(A480="","",COUNTIF(B$2:B480,C480))</f>
        <v/>
      </c>
      <c r="E480" s="1" t="str">
        <f>IF(A480="","",SUM($D$2:D480))</f>
        <v/>
      </c>
      <c r="F480" s="2" t="str">
        <f t="shared" si="72"/>
        <v/>
      </c>
      <c r="G480" s="2" t="str">
        <f t="shared" si="73"/>
        <v/>
      </c>
      <c r="H480" s="2" t="str">
        <f t="shared" si="67"/>
        <v/>
      </c>
      <c r="I480" s="1" t="str">
        <f t="shared" si="71"/>
        <v/>
      </c>
      <c r="J480" s="1" t="str">
        <f t="shared" si="65"/>
        <v/>
      </c>
      <c r="K480" s="2" t="str">
        <f t="shared" si="68"/>
        <v/>
      </c>
      <c r="L480" s="2" t="str">
        <f t="shared" si="69"/>
        <v/>
      </c>
      <c r="M480" s="2" t="str">
        <f t="shared" si="70"/>
        <v/>
      </c>
    </row>
    <row r="481" spans="1:13">
      <c r="A481" t="str">
        <f>IF(trend!A481&lt;&gt;"",calculation!A480+1,"")</f>
        <v/>
      </c>
      <c r="B481" s="1" t="str">
        <f>IF(A481="","",RANK(trend!B481,trend!B:B,1))</f>
        <v/>
      </c>
      <c r="C481" s="1" t="str">
        <f t="shared" si="66"/>
        <v/>
      </c>
      <c r="D481" s="1" t="str">
        <f>IF(A481="","",COUNTIF(B$2:B481,C481))</f>
        <v/>
      </c>
      <c r="E481" s="1" t="str">
        <f>IF(A481="","",SUM($D$2:D481))</f>
        <v/>
      </c>
      <c r="F481" s="2" t="str">
        <f t="shared" si="72"/>
        <v/>
      </c>
      <c r="G481" s="2" t="str">
        <f t="shared" si="73"/>
        <v/>
      </c>
      <c r="H481" s="2" t="str">
        <f t="shared" si="67"/>
        <v/>
      </c>
      <c r="I481" s="1" t="str">
        <f t="shared" si="71"/>
        <v/>
      </c>
      <c r="J481" s="1" t="str">
        <f t="shared" si="65"/>
        <v/>
      </c>
      <c r="K481" s="2" t="str">
        <f t="shared" si="68"/>
        <v/>
      </c>
      <c r="L481" s="2" t="str">
        <f t="shared" si="69"/>
        <v/>
      </c>
      <c r="M481" s="2" t="str">
        <f t="shared" si="70"/>
        <v/>
      </c>
    </row>
    <row r="482" spans="1:13">
      <c r="A482" t="str">
        <f>IF(trend!A482&lt;&gt;"",calculation!A481+1,"")</f>
        <v/>
      </c>
      <c r="B482" s="1" t="str">
        <f>IF(A482="","",RANK(trend!B482,trend!B:B,1))</f>
        <v/>
      </c>
      <c r="C482" s="1" t="str">
        <f t="shared" si="66"/>
        <v/>
      </c>
      <c r="D482" s="1" t="str">
        <f>IF(A482="","",COUNTIF(B$2:B482,C482))</f>
        <v/>
      </c>
      <c r="E482" s="1" t="str">
        <f>IF(A482="","",SUM($D$2:D482))</f>
        <v/>
      </c>
      <c r="F482" s="2" t="str">
        <f t="shared" si="72"/>
        <v/>
      </c>
      <c r="G482" s="2" t="str">
        <f t="shared" si="73"/>
        <v/>
      </c>
      <c r="H482" s="2" t="str">
        <f t="shared" si="67"/>
        <v/>
      </c>
      <c r="I482" s="1" t="str">
        <f t="shared" si="71"/>
        <v/>
      </c>
      <c r="J482" s="1" t="str">
        <f t="shared" si="65"/>
        <v/>
      </c>
      <c r="K482" s="2" t="str">
        <f t="shared" si="68"/>
        <v/>
      </c>
      <c r="L482" s="2" t="str">
        <f t="shared" si="69"/>
        <v/>
      </c>
      <c r="M482" s="2" t="str">
        <f t="shared" si="70"/>
        <v/>
      </c>
    </row>
    <row r="483" spans="1:13">
      <c r="A483" t="str">
        <f>IF(trend!A483&lt;&gt;"",calculation!A482+1,"")</f>
        <v/>
      </c>
      <c r="B483" s="1" t="str">
        <f>IF(A483="","",RANK(trend!B483,trend!B:B,1))</f>
        <v/>
      </c>
      <c r="C483" s="1" t="str">
        <f t="shared" si="66"/>
        <v/>
      </c>
      <c r="D483" s="1" t="str">
        <f>IF(A483="","",COUNTIF(B$2:B483,C483))</f>
        <v/>
      </c>
      <c r="E483" s="1" t="str">
        <f>IF(A483="","",SUM($D$2:D483))</f>
        <v/>
      </c>
      <c r="F483" s="2" t="str">
        <f t="shared" si="72"/>
        <v/>
      </c>
      <c r="G483" s="2" t="str">
        <f t="shared" si="73"/>
        <v/>
      </c>
      <c r="H483" s="2" t="str">
        <f t="shared" si="67"/>
        <v/>
      </c>
      <c r="I483" s="1" t="str">
        <f t="shared" si="71"/>
        <v/>
      </c>
      <c r="J483" s="1" t="str">
        <f t="shared" si="65"/>
        <v/>
      </c>
      <c r="K483" s="2" t="str">
        <f t="shared" si="68"/>
        <v/>
      </c>
      <c r="L483" s="2" t="str">
        <f t="shared" si="69"/>
        <v/>
      </c>
      <c r="M483" s="2" t="str">
        <f t="shared" si="70"/>
        <v/>
      </c>
    </row>
    <row r="484" spans="1:13">
      <c r="A484" t="str">
        <f>IF(trend!A484&lt;&gt;"",calculation!A483+1,"")</f>
        <v/>
      </c>
      <c r="B484" s="1" t="str">
        <f>IF(A484="","",RANK(trend!B484,trend!B:B,1))</f>
        <v/>
      </c>
      <c r="C484" s="1" t="str">
        <f t="shared" si="66"/>
        <v/>
      </c>
      <c r="D484" s="1" t="str">
        <f>IF(A484="","",COUNTIF(B$2:B484,C484))</f>
        <v/>
      </c>
      <c r="E484" s="1" t="str">
        <f>IF(A484="","",SUM($D$2:D484))</f>
        <v/>
      </c>
      <c r="F484" s="2" t="str">
        <f t="shared" si="72"/>
        <v/>
      </c>
      <c r="G484" s="2" t="str">
        <f t="shared" si="73"/>
        <v/>
      </c>
      <c r="H484" s="2" t="str">
        <f t="shared" si="67"/>
        <v/>
      </c>
      <c r="I484" s="1" t="str">
        <f t="shared" si="71"/>
        <v/>
      </c>
      <c r="J484" s="1" t="str">
        <f t="shared" si="65"/>
        <v/>
      </c>
      <c r="K484" s="2" t="str">
        <f t="shared" si="68"/>
        <v/>
      </c>
      <c r="L484" s="2" t="str">
        <f t="shared" si="69"/>
        <v/>
      </c>
      <c r="M484" s="2" t="str">
        <f t="shared" si="70"/>
        <v/>
      </c>
    </row>
    <row r="485" spans="1:13">
      <c r="A485" t="str">
        <f>IF(trend!A485&lt;&gt;"",calculation!A484+1,"")</f>
        <v/>
      </c>
      <c r="B485" s="1" t="str">
        <f>IF(A485="","",RANK(trend!B485,trend!B:B,1))</f>
        <v/>
      </c>
      <c r="C485" s="1" t="str">
        <f t="shared" si="66"/>
        <v/>
      </c>
      <c r="D485" s="1" t="str">
        <f>IF(A485="","",COUNTIF(B$2:B485,C485))</f>
        <v/>
      </c>
      <c r="E485" s="1" t="str">
        <f>IF(A485="","",SUM($D$2:D485))</f>
        <v/>
      </c>
      <c r="F485" s="2" t="str">
        <f t="shared" si="72"/>
        <v/>
      </c>
      <c r="G485" s="2" t="str">
        <f t="shared" si="73"/>
        <v/>
      </c>
      <c r="H485" s="2" t="str">
        <f t="shared" si="67"/>
        <v/>
      </c>
      <c r="I485" s="1" t="str">
        <f t="shared" si="71"/>
        <v/>
      </c>
      <c r="J485" s="1" t="str">
        <f t="shared" si="65"/>
        <v/>
      </c>
      <c r="K485" s="2" t="str">
        <f t="shared" si="68"/>
        <v/>
      </c>
      <c r="L485" s="2" t="str">
        <f t="shared" si="69"/>
        <v/>
      </c>
      <c r="M485" s="2" t="str">
        <f t="shared" si="70"/>
        <v/>
      </c>
    </row>
    <row r="486" spans="1:13">
      <c r="A486" t="str">
        <f>IF(trend!A486&lt;&gt;"",calculation!A485+1,"")</f>
        <v/>
      </c>
      <c r="B486" s="1" t="str">
        <f>IF(A486="","",RANK(trend!B486,trend!B:B,1))</f>
        <v/>
      </c>
      <c r="C486" s="1" t="str">
        <f t="shared" si="66"/>
        <v/>
      </c>
      <c r="D486" s="1" t="str">
        <f>IF(A486="","",COUNTIF(B$2:B486,C486))</f>
        <v/>
      </c>
      <c r="E486" s="1" t="str">
        <f>IF(A486="","",SUM($D$2:D486))</f>
        <v/>
      </c>
      <c r="F486" s="2" t="str">
        <f t="shared" si="72"/>
        <v/>
      </c>
      <c r="G486" s="2" t="str">
        <f t="shared" si="73"/>
        <v/>
      </c>
      <c r="H486" s="2" t="str">
        <f t="shared" si="67"/>
        <v/>
      </c>
      <c r="I486" s="1" t="str">
        <f t="shared" si="71"/>
        <v/>
      </c>
      <c r="J486" s="1" t="str">
        <f t="shared" si="65"/>
        <v/>
      </c>
      <c r="K486" s="2" t="str">
        <f t="shared" si="68"/>
        <v/>
      </c>
      <c r="L486" s="2" t="str">
        <f t="shared" si="69"/>
        <v/>
      </c>
      <c r="M486" s="2" t="str">
        <f t="shared" si="70"/>
        <v/>
      </c>
    </row>
    <row r="487" spans="1:13">
      <c r="A487" t="str">
        <f>IF(trend!A487&lt;&gt;"",calculation!A486+1,"")</f>
        <v/>
      </c>
      <c r="B487" s="1" t="str">
        <f>IF(A487="","",RANK(trend!B487,trend!B:B,1))</f>
        <v/>
      </c>
      <c r="C487" s="1" t="str">
        <f t="shared" si="66"/>
        <v/>
      </c>
      <c r="D487" s="1" t="str">
        <f>IF(A487="","",COUNTIF(B$2:B487,C487))</f>
        <v/>
      </c>
      <c r="E487" s="1" t="str">
        <f>IF(A487="","",SUM($D$2:D487))</f>
        <v/>
      </c>
      <c r="F487" s="2" t="str">
        <f t="shared" si="72"/>
        <v/>
      </c>
      <c r="G487" s="2" t="str">
        <f t="shared" si="73"/>
        <v/>
      </c>
      <c r="H487" s="2" t="str">
        <f t="shared" si="67"/>
        <v/>
      </c>
      <c r="I487" s="1" t="str">
        <f t="shared" si="71"/>
        <v/>
      </c>
      <c r="J487" s="1" t="str">
        <f t="shared" si="65"/>
        <v/>
      </c>
      <c r="K487" s="2" t="str">
        <f t="shared" si="68"/>
        <v/>
      </c>
      <c r="L487" s="2" t="str">
        <f t="shared" si="69"/>
        <v/>
      </c>
      <c r="M487" s="2" t="str">
        <f t="shared" si="70"/>
        <v/>
      </c>
    </row>
    <row r="488" spans="1:13">
      <c r="A488" t="str">
        <f>IF(trend!A488&lt;&gt;"",calculation!A487+1,"")</f>
        <v/>
      </c>
      <c r="B488" s="1" t="str">
        <f>IF(A488="","",RANK(trend!B488,trend!B:B,1))</f>
        <v/>
      </c>
      <c r="C488" s="1" t="str">
        <f t="shared" si="66"/>
        <v/>
      </c>
      <c r="D488" s="1" t="str">
        <f>IF(A488="","",COUNTIF(B$2:B488,C488))</f>
        <v/>
      </c>
      <c r="E488" s="1" t="str">
        <f>IF(A488="","",SUM($D$2:D488))</f>
        <v/>
      </c>
      <c r="F488" s="2" t="str">
        <f t="shared" si="72"/>
        <v/>
      </c>
      <c r="G488" s="2" t="str">
        <f t="shared" si="73"/>
        <v/>
      </c>
      <c r="H488" s="2" t="str">
        <f t="shared" si="67"/>
        <v/>
      </c>
      <c r="I488" s="1" t="str">
        <f t="shared" si="71"/>
        <v/>
      </c>
      <c r="J488" s="1" t="str">
        <f t="shared" si="65"/>
        <v/>
      </c>
      <c r="K488" s="2" t="str">
        <f t="shared" si="68"/>
        <v/>
      </c>
      <c r="L488" s="2" t="str">
        <f t="shared" si="69"/>
        <v/>
      </c>
      <c r="M488" s="2" t="str">
        <f t="shared" si="70"/>
        <v/>
      </c>
    </row>
    <row r="489" spans="1:13">
      <c r="A489" t="str">
        <f>IF(trend!A489&lt;&gt;"",calculation!A488+1,"")</f>
        <v/>
      </c>
      <c r="B489" s="1" t="str">
        <f>IF(A489="","",RANK(trend!B489,trend!B:B,1))</f>
        <v/>
      </c>
      <c r="C489" s="1" t="str">
        <f t="shared" si="66"/>
        <v/>
      </c>
      <c r="D489" s="1" t="str">
        <f>IF(A489="","",COUNTIF(B$2:B489,C489))</f>
        <v/>
      </c>
      <c r="E489" s="1" t="str">
        <f>IF(A489="","",SUM($D$2:D489))</f>
        <v/>
      </c>
      <c r="F489" s="2" t="str">
        <f t="shared" si="72"/>
        <v/>
      </c>
      <c r="G489" s="2" t="str">
        <f t="shared" si="73"/>
        <v/>
      </c>
      <c r="H489" s="2" t="str">
        <f t="shared" si="67"/>
        <v/>
      </c>
      <c r="I489" s="1" t="str">
        <f t="shared" si="71"/>
        <v/>
      </c>
      <c r="J489" s="1" t="str">
        <f t="shared" si="65"/>
        <v/>
      </c>
      <c r="K489" s="2" t="str">
        <f t="shared" si="68"/>
        <v/>
      </c>
      <c r="L489" s="2" t="str">
        <f t="shared" si="69"/>
        <v/>
      </c>
      <c r="M489" s="2" t="str">
        <f t="shared" si="70"/>
        <v/>
      </c>
    </row>
    <row r="490" spans="1:13">
      <c r="A490" t="str">
        <f>IF(trend!A490&lt;&gt;"",calculation!A489+1,"")</f>
        <v/>
      </c>
      <c r="B490" s="1" t="str">
        <f>IF(A490="","",RANK(trend!B490,trend!B:B,1))</f>
        <v/>
      </c>
      <c r="C490" s="1" t="str">
        <f t="shared" si="66"/>
        <v/>
      </c>
      <c r="D490" s="1" t="str">
        <f>IF(A490="","",COUNTIF(B$2:B490,C490))</f>
        <v/>
      </c>
      <c r="E490" s="1" t="str">
        <f>IF(A490="","",SUM($D$2:D490))</f>
        <v/>
      </c>
      <c r="F490" s="2" t="str">
        <f t="shared" si="72"/>
        <v/>
      </c>
      <c r="G490" s="2" t="str">
        <f t="shared" si="73"/>
        <v/>
      </c>
      <c r="H490" s="2" t="str">
        <f t="shared" si="67"/>
        <v/>
      </c>
      <c r="I490" s="1" t="str">
        <f t="shared" si="71"/>
        <v/>
      </c>
      <c r="J490" s="1" t="str">
        <f t="shared" si="65"/>
        <v/>
      </c>
      <c r="K490" s="2" t="str">
        <f t="shared" si="68"/>
        <v/>
      </c>
      <c r="L490" s="2" t="str">
        <f t="shared" si="69"/>
        <v/>
      </c>
      <c r="M490" s="2" t="str">
        <f t="shared" si="70"/>
        <v/>
      </c>
    </row>
    <row r="491" spans="1:13">
      <c r="A491" t="str">
        <f>IF(trend!A491&lt;&gt;"",calculation!A490+1,"")</f>
        <v/>
      </c>
      <c r="B491" s="1" t="str">
        <f>IF(A491="","",RANK(trend!B491,trend!B:B,1))</f>
        <v/>
      </c>
      <c r="C491" s="1" t="str">
        <f t="shared" si="66"/>
        <v/>
      </c>
      <c r="D491" s="1" t="str">
        <f>IF(A491="","",COUNTIF(B$2:B491,C491))</f>
        <v/>
      </c>
      <c r="E491" s="1" t="str">
        <f>IF(A491="","",SUM($D$2:D491))</f>
        <v/>
      </c>
      <c r="F491" s="2" t="str">
        <f t="shared" si="72"/>
        <v/>
      </c>
      <c r="G491" s="2" t="str">
        <f t="shared" si="73"/>
        <v/>
      </c>
      <c r="H491" s="2" t="str">
        <f t="shared" si="67"/>
        <v/>
      </c>
      <c r="I491" s="1" t="str">
        <f t="shared" si="71"/>
        <v/>
      </c>
      <c r="J491" s="1" t="str">
        <f t="shared" si="65"/>
        <v/>
      </c>
      <c r="K491" s="2" t="str">
        <f t="shared" si="68"/>
        <v/>
      </c>
      <c r="L491" s="2" t="str">
        <f t="shared" si="69"/>
        <v/>
      </c>
      <c r="M491" s="2" t="str">
        <f t="shared" si="70"/>
        <v/>
      </c>
    </row>
    <row r="492" spans="1:13">
      <c r="A492" t="str">
        <f>IF(trend!A492&lt;&gt;"",calculation!A491+1,"")</f>
        <v/>
      </c>
      <c r="B492" s="1" t="str">
        <f>IF(A492="","",RANK(trend!B492,trend!B:B,1))</f>
        <v/>
      </c>
      <c r="C492" s="1" t="str">
        <f t="shared" si="66"/>
        <v/>
      </c>
      <c r="D492" s="1" t="str">
        <f>IF(A492="","",COUNTIF(B$2:B492,C492))</f>
        <v/>
      </c>
      <c r="E492" s="1" t="str">
        <f>IF(A492="","",SUM($D$2:D492))</f>
        <v/>
      </c>
      <c r="F492" s="2" t="str">
        <f t="shared" si="72"/>
        <v/>
      </c>
      <c r="G492" s="2" t="str">
        <f t="shared" si="73"/>
        <v/>
      </c>
      <c r="H492" s="2" t="str">
        <f t="shared" si="67"/>
        <v/>
      </c>
      <c r="I492" s="1" t="str">
        <f t="shared" si="71"/>
        <v/>
      </c>
      <c r="J492" s="1" t="str">
        <f t="shared" si="65"/>
        <v/>
      </c>
      <c r="K492" s="2" t="str">
        <f t="shared" si="68"/>
        <v/>
      </c>
      <c r="L492" s="2" t="str">
        <f t="shared" si="69"/>
        <v/>
      </c>
      <c r="M492" s="2" t="str">
        <f t="shared" si="70"/>
        <v/>
      </c>
    </row>
    <row r="493" spans="1:13">
      <c r="A493" t="str">
        <f>IF(trend!A493&lt;&gt;"",calculation!A492+1,"")</f>
        <v/>
      </c>
      <c r="B493" s="1" t="str">
        <f>IF(A493="","",RANK(trend!B493,trend!B:B,1))</f>
        <v/>
      </c>
      <c r="C493" s="1" t="str">
        <f t="shared" si="66"/>
        <v/>
      </c>
      <c r="D493" s="1" t="str">
        <f>IF(A493="","",COUNTIF(B$2:B493,C493))</f>
        <v/>
      </c>
      <c r="E493" s="1" t="str">
        <f>IF(A493="","",SUM($D$2:D493))</f>
        <v/>
      </c>
      <c r="F493" s="2" t="str">
        <f t="shared" si="72"/>
        <v/>
      </c>
      <c r="G493" s="2" t="str">
        <f t="shared" si="73"/>
        <v/>
      </c>
      <c r="H493" s="2" t="str">
        <f t="shared" si="67"/>
        <v/>
      </c>
      <c r="I493" s="1" t="str">
        <f t="shared" si="71"/>
        <v/>
      </c>
      <c r="J493" s="1" t="str">
        <f t="shared" si="65"/>
        <v/>
      </c>
      <c r="K493" s="2" t="str">
        <f t="shared" si="68"/>
        <v/>
      </c>
      <c r="L493" s="2" t="str">
        <f t="shared" si="69"/>
        <v/>
      </c>
      <c r="M493" s="2" t="str">
        <f t="shared" si="70"/>
        <v/>
      </c>
    </row>
    <row r="494" spans="1:13">
      <c r="A494" t="str">
        <f>IF(trend!A494&lt;&gt;"",calculation!A493+1,"")</f>
        <v/>
      </c>
      <c r="B494" s="1" t="str">
        <f>IF(A494="","",RANK(trend!B494,trend!B:B,1))</f>
        <v/>
      </c>
      <c r="C494" s="1" t="str">
        <f t="shared" si="66"/>
        <v/>
      </c>
      <c r="D494" s="1" t="str">
        <f>IF(A494="","",COUNTIF(B$2:B494,C494))</f>
        <v/>
      </c>
      <c r="E494" s="1" t="str">
        <f>IF(A494="","",SUM($D$2:D494))</f>
        <v/>
      </c>
      <c r="F494" s="2" t="str">
        <f t="shared" si="72"/>
        <v/>
      </c>
      <c r="G494" s="2" t="str">
        <f t="shared" si="73"/>
        <v/>
      </c>
      <c r="H494" s="2" t="str">
        <f t="shared" si="67"/>
        <v/>
      </c>
      <c r="I494" s="1" t="str">
        <f t="shared" si="71"/>
        <v/>
      </c>
      <c r="J494" s="1" t="str">
        <f t="shared" si="65"/>
        <v/>
      </c>
      <c r="K494" s="2" t="str">
        <f t="shared" si="68"/>
        <v/>
      </c>
      <c r="L494" s="2" t="str">
        <f t="shared" si="69"/>
        <v/>
      </c>
      <c r="M494" s="2" t="str">
        <f t="shared" si="70"/>
        <v/>
      </c>
    </row>
    <row r="495" spans="1:13">
      <c r="A495" t="str">
        <f>IF(trend!A495&lt;&gt;"",calculation!A494+1,"")</f>
        <v/>
      </c>
      <c r="B495" s="1" t="str">
        <f>IF(A495="","",RANK(trend!B495,trend!B:B,1))</f>
        <v/>
      </c>
      <c r="C495" s="1" t="str">
        <f t="shared" si="66"/>
        <v/>
      </c>
      <c r="D495" s="1" t="str">
        <f>IF(A495="","",COUNTIF(B$2:B495,C495))</f>
        <v/>
      </c>
      <c r="E495" s="1" t="str">
        <f>IF(A495="","",SUM($D$2:D495))</f>
        <v/>
      </c>
      <c r="F495" s="2" t="str">
        <f t="shared" si="72"/>
        <v/>
      </c>
      <c r="G495" s="2" t="str">
        <f t="shared" si="73"/>
        <v/>
      </c>
      <c r="H495" s="2" t="str">
        <f t="shared" si="67"/>
        <v/>
      </c>
      <c r="I495" s="1" t="str">
        <f t="shared" si="71"/>
        <v/>
      </c>
      <c r="J495" s="1" t="str">
        <f t="shared" si="65"/>
        <v/>
      </c>
      <c r="K495" s="2" t="str">
        <f t="shared" si="68"/>
        <v/>
      </c>
      <c r="L495" s="2" t="str">
        <f t="shared" si="69"/>
        <v/>
      </c>
      <c r="M495" s="2" t="str">
        <f t="shared" si="70"/>
        <v/>
      </c>
    </row>
    <row r="496" spans="1:13">
      <c r="A496" t="str">
        <f>IF(trend!A496&lt;&gt;"",calculation!A495+1,"")</f>
        <v/>
      </c>
      <c r="B496" s="1" t="str">
        <f>IF(A496="","",RANK(trend!B496,trend!B:B,1))</f>
        <v/>
      </c>
      <c r="C496" s="1" t="str">
        <f t="shared" si="66"/>
        <v/>
      </c>
      <c r="D496" s="1" t="str">
        <f>IF(A496="","",COUNTIF(B$2:B496,C496))</f>
        <v/>
      </c>
      <c r="E496" s="1" t="str">
        <f>IF(A496="","",SUM($D$2:D496))</f>
        <v/>
      </c>
      <c r="F496" s="2" t="str">
        <f t="shared" si="72"/>
        <v/>
      </c>
      <c r="G496" s="2" t="str">
        <f t="shared" si="73"/>
        <v/>
      </c>
      <c r="H496" s="2" t="str">
        <f t="shared" si="67"/>
        <v/>
      </c>
      <c r="I496" s="1" t="str">
        <f t="shared" si="71"/>
        <v/>
      </c>
      <c r="J496" s="1" t="str">
        <f t="shared" si="65"/>
        <v/>
      </c>
      <c r="K496" s="2" t="str">
        <f t="shared" si="68"/>
        <v/>
      </c>
      <c r="L496" s="2" t="str">
        <f t="shared" si="69"/>
        <v/>
      </c>
      <c r="M496" s="2" t="str">
        <f t="shared" si="70"/>
        <v/>
      </c>
    </row>
    <row r="497" spans="1:13">
      <c r="A497" t="str">
        <f>IF(trend!A497&lt;&gt;"",calculation!A496+1,"")</f>
        <v/>
      </c>
      <c r="B497" s="1" t="str">
        <f>IF(A497="","",RANK(trend!B497,trend!B:B,1))</f>
        <v/>
      </c>
      <c r="C497" s="1" t="str">
        <f t="shared" si="66"/>
        <v/>
      </c>
      <c r="D497" s="1" t="str">
        <f>IF(A497="","",COUNTIF(B$2:B497,C497))</f>
        <v/>
      </c>
      <c r="E497" s="1" t="str">
        <f>IF(A497="","",SUM($D$2:D497))</f>
        <v/>
      </c>
      <c r="F497" s="2" t="str">
        <f t="shared" si="72"/>
        <v/>
      </c>
      <c r="G497" s="2" t="str">
        <f t="shared" si="73"/>
        <v/>
      </c>
      <c r="H497" s="2" t="str">
        <f t="shared" si="67"/>
        <v/>
      </c>
      <c r="I497" s="1" t="str">
        <f t="shared" si="71"/>
        <v/>
      </c>
      <c r="J497" s="1" t="str">
        <f t="shared" si="65"/>
        <v/>
      </c>
      <c r="K497" s="2" t="str">
        <f t="shared" si="68"/>
        <v/>
      </c>
      <c r="L497" s="2" t="str">
        <f t="shared" si="69"/>
        <v/>
      </c>
      <c r="M497" s="2" t="str">
        <f t="shared" si="70"/>
        <v/>
      </c>
    </row>
    <row r="498" spans="1:13">
      <c r="A498" t="str">
        <f>IF(trend!A498&lt;&gt;"",calculation!A497+1,"")</f>
        <v/>
      </c>
      <c r="B498" s="1" t="str">
        <f>IF(A498="","",RANK(trend!B498,trend!B:B,1))</f>
        <v/>
      </c>
      <c r="C498" s="1" t="str">
        <f t="shared" si="66"/>
        <v/>
      </c>
      <c r="D498" s="1" t="str">
        <f>IF(A498="","",COUNTIF(B$2:B498,C498))</f>
        <v/>
      </c>
      <c r="E498" s="1" t="str">
        <f>IF(A498="","",SUM($D$2:D498))</f>
        <v/>
      </c>
      <c r="F498" s="2" t="str">
        <f t="shared" si="72"/>
        <v/>
      </c>
      <c r="G498" s="2" t="str">
        <f t="shared" si="73"/>
        <v/>
      </c>
      <c r="H498" s="2" t="str">
        <f t="shared" si="67"/>
        <v/>
      </c>
      <c r="I498" s="1" t="str">
        <f t="shared" si="71"/>
        <v/>
      </c>
      <c r="J498" s="1">
        <f>IF(ISTEXT(I499),"",SUM(J499,I498))</f>
        <v>0</v>
      </c>
      <c r="K498" s="2" t="str">
        <f t="shared" si="68"/>
        <v/>
      </c>
      <c r="L498" s="2" t="str">
        <f t="shared" si="69"/>
        <v/>
      </c>
    </row>
  </sheetData>
  <mergeCells count="2">
    <mergeCell ref="O1:P1"/>
    <mergeCell ref="Q1:R1"/>
  </mergeCells>
  <phoneticPr fontId="19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9"/>
  <sheetViews>
    <sheetView workbookViewId="0">
      <selection activeCell="J33" sqref="J33"/>
    </sheetView>
  </sheetViews>
  <sheetFormatPr defaultRowHeight="15"/>
  <cols>
    <col min="3" max="3" width="5.28515625" style="8" bestFit="1" customWidth="1"/>
    <col min="4" max="4" width="6.5703125" style="8" bestFit="1" customWidth="1"/>
    <col min="5" max="5" width="8.7109375" style="10" hidden="1" customWidth="1"/>
    <col min="6" max="6" width="10" style="10" hidden="1" customWidth="1"/>
  </cols>
  <sheetData>
    <row r="1" spans="1:12">
      <c r="A1" s="7" t="s">
        <v>19</v>
      </c>
      <c r="B1" s="7" t="s">
        <v>0</v>
      </c>
      <c r="C1" s="16" t="str">
        <f>calculation!H1</f>
        <v>u(ti)</v>
      </c>
      <c r="D1" s="16" t="str">
        <f>calculation!M1</f>
        <v>u'(ti)</v>
      </c>
      <c r="E1" s="9" t="s">
        <v>10</v>
      </c>
      <c r="F1" s="9" t="s">
        <v>11</v>
      </c>
    </row>
    <row r="2" spans="1:12">
      <c r="A2">
        <v>1961</v>
      </c>
      <c r="B2" s="2">
        <v>-450.62212</v>
      </c>
      <c r="C2" s="8">
        <v>0</v>
      </c>
      <c r="D2" s="8">
        <f>IF(C3="",0,calculation!M2)</f>
        <v>-1.3865342960483851</v>
      </c>
      <c r="E2" s="10">
        <v>1.96</v>
      </c>
      <c r="F2" s="10">
        <v>-1.96</v>
      </c>
      <c r="H2" s="3" t="s">
        <v>28</v>
      </c>
      <c r="I2" s="4">
        <f>AVERAGE(B:B)</f>
        <v>-9.3750000236999167E-6</v>
      </c>
      <c r="K2" s="1"/>
      <c r="L2" s="1"/>
    </row>
    <row r="3" spans="1:12">
      <c r="A3">
        <v>1962</v>
      </c>
      <c r="B3" s="2">
        <v>1184.98001</v>
      </c>
      <c r="C3" s="8">
        <f>calculation!H3</f>
        <v>1</v>
      </c>
      <c r="D3" s="8">
        <f>IF(C4="",0,calculation!M3)</f>
        <v>-1.6048293528294431</v>
      </c>
      <c r="E3" s="10">
        <v>1.96</v>
      </c>
      <c r="F3" s="10">
        <v>-1.96</v>
      </c>
      <c r="H3" s="3" t="s">
        <v>29</v>
      </c>
      <c r="I3" s="5">
        <f>calculation!P6</f>
        <v>-1.3865342960483851</v>
      </c>
      <c r="J3" t="s">
        <v>20</v>
      </c>
      <c r="L3" s="1"/>
    </row>
    <row r="4" spans="1:12">
      <c r="A4">
        <v>1963</v>
      </c>
      <c r="B4" s="2">
        <v>-85.791619999999995</v>
      </c>
      <c r="C4" s="8">
        <f>calculation!H4</f>
        <v>0.5222329678670935</v>
      </c>
      <c r="D4" s="8">
        <f>IF(C5="",0,calculation!M4)</f>
        <v>-1.3160731016114942</v>
      </c>
      <c r="E4" s="10">
        <v>1.96</v>
      </c>
      <c r="F4" s="10">
        <v>-1.96</v>
      </c>
      <c r="H4" s="6" t="str">
        <f>IF(AND(I3&gt;1.96,I3&lt;-1.96),"There is  increase or decrease with %95 significant level, in time series",IF(I3&gt;1.96,"There is increase with %95 significant level in time series",IF(I3&lt;-1.96,"There is increase or decrease with %95 significant level in time series","There is no increase or decrease with %95 significant level in time series")))</f>
        <v>There is no increase or decrease with %95 significant level in time series</v>
      </c>
      <c r="L4" s="1"/>
    </row>
    <row r="5" spans="1:12">
      <c r="A5">
        <v>1964</v>
      </c>
      <c r="B5" s="2">
        <v>-712.54678999999999</v>
      </c>
      <c r="C5" s="8">
        <f>calculation!H5</f>
        <v>-0.67936622048675743</v>
      </c>
      <c r="D5" s="8">
        <f>IF(C6="",0,calculation!M5)</f>
        <v>-1.3890894060464325</v>
      </c>
      <c r="E5" s="10">
        <v>1.96</v>
      </c>
      <c r="F5" s="10">
        <v>-1.96</v>
      </c>
    </row>
    <row r="6" spans="1:12">
      <c r="A6">
        <v>1965</v>
      </c>
      <c r="B6" s="2">
        <v>1284.3657499999999</v>
      </c>
      <c r="C6" s="8">
        <f>calculation!H6</f>
        <v>0.4898979485566356</v>
      </c>
      <c r="D6" s="8">
        <f>IF(C7="",0,calculation!M6)</f>
        <v>-1.6991960661922729</v>
      </c>
      <c r="E6" s="10">
        <v>1.96</v>
      </c>
      <c r="F6" s="10">
        <v>-1.96</v>
      </c>
    </row>
    <row r="7" spans="1:12">
      <c r="A7">
        <v>1966</v>
      </c>
      <c r="B7" s="2">
        <v>1447.8814500000001</v>
      </c>
      <c r="C7" s="8">
        <f>calculation!H7</f>
        <v>1.315071011278814</v>
      </c>
      <c r="D7" s="8">
        <f>IF(C8="",0,calculation!M7)</f>
        <v>-1.3709700869190229</v>
      </c>
      <c r="E7" s="10">
        <v>1.96</v>
      </c>
      <c r="F7" s="10">
        <v>-1.96</v>
      </c>
    </row>
    <row r="8" spans="1:12">
      <c r="A8">
        <v>1967</v>
      </c>
      <c r="B8" s="2">
        <v>-261.39319999999998</v>
      </c>
      <c r="C8" s="8">
        <f>calculation!H8</f>
        <v>0.75093926148263823</v>
      </c>
      <c r="D8" s="8">
        <f>IF(C9="",0,calculation!M8)</f>
        <v>-1.007877207972707</v>
      </c>
      <c r="E8" s="10">
        <v>1.96</v>
      </c>
      <c r="F8" s="10">
        <v>-1.96</v>
      </c>
    </row>
    <row r="9" spans="1:12">
      <c r="A9">
        <v>1968</v>
      </c>
      <c r="B9" s="2">
        <v>946.02543000000003</v>
      </c>
      <c r="C9" s="8">
        <f>calculation!H9</f>
        <v>0.74230748895809018</v>
      </c>
      <c r="D9" s="8">
        <f>IF(C10="",0,calculation!M9)</f>
        <v>-1.1456576884517009</v>
      </c>
      <c r="E9" s="10">
        <v>1.96</v>
      </c>
      <c r="F9" s="10">
        <v>-1.96</v>
      </c>
    </row>
    <row r="10" spans="1:12">
      <c r="A10">
        <v>1969</v>
      </c>
      <c r="B10" s="2">
        <v>1613.79233</v>
      </c>
      <c r="C10" s="8">
        <f>calculation!H10</f>
        <v>1.4596008983995234</v>
      </c>
      <c r="D10" s="8">
        <f>IF(C11="",0,calculation!M10)</f>
        <v>-0.83887448837106671</v>
      </c>
      <c r="E10" s="10">
        <v>1.96</v>
      </c>
      <c r="F10" s="10">
        <v>-1.96</v>
      </c>
    </row>
    <row r="11" spans="1:12">
      <c r="A11">
        <v>1970</v>
      </c>
      <c r="B11" s="2">
        <v>-182.24287000000001</v>
      </c>
      <c r="C11" s="8">
        <f>calculation!H11</f>
        <v>0.98386991009990743</v>
      </c>
      <c r="D11" s="8">
        <f>IF(C12="",0,calculation!M11)</f>
        <v>-0.42339053876381827</v>
      </c>
      <c r="E11" s="10">
        <v>1.96</v>
      </c>
      <c r="F11" s="10">
        <v>-1.96</v>
      </c>
    </row>
    <row r="12" spans="1:12">
      <c r="A12">
        <v>1971</v>
      </c>
      <c r="B12" s="2">
        <v>357.47447</v>
      </c>
      <c r="C12" s="8">
        <f>calculation!H12</f>
        <v>0.8563488385776753</v>
      </c>
      <c r="D12" s="8">
        <f>IF(C13="",0,calculation!M12)</f>
        <v>-0.46516047661624044</v>
      </c>
      <c r="E12" s="10">
        <v>1.96</v>
      </c>
      <c r="F12" s="10">
        <v>-1.96</v>
      </c>
    </row>
    <row r="13" spans="1:12">
      <c r="A13">
        <v>1972</v>
      </c>
      <c r="B13" s="2">
        <v>-1161.2998500000001</v>
      </c>
      <c r="C13" s="8">
        <f>calculation!H13</f>
        <v>0</v>
      </c>
      <c r="D13" s="8">
        <f>IF(C14="",0,calculation!M13)</f>
        <v>-0.20926209897902459</v>
      </c>
      <c r="E13" s="10">
        <v>1.96</v>
      </c>
      <c r="F13" s="10">
        <v>-1.96</v>
      </c>
    </row>
    <row r="14" spans="1:12">
      <c r="A14">
        <v>1973</v>
      </c>
      <c r="B14" s="2">
        <v>-863.27882999999997</v>
      </c>
      <c r="C14" s="8">
        <f>calculation!H14</f>
        <v>-0.61008887608656304</v>
      </c>
      <c r="D14" s="8">
        <f>IF(C15="",0,calculation!M14)</f>
        <v>-0.59931934181151514</v>
      </c>
      <c r="E14" s="10">
        <v>1.96</v>
      </c>
      <c r="F14" s="10">
        <v>-1.96</v>
      </c>
    </row>
    <row r="15" spans="1:12">
      <c r="A15">
        <v>1974</v>
      </c>
      <c r="B15" s="2">
        <v>222.2431</v>
      </c>
      <c r="C15" s="8">
        <f>calculation!H15</f>
        <v>-0.49270401130622304</v>
      </c>
      <c r="D15" s="8">
        <f>IF(C16="",0,calculation!M15)</f>
        <v>-0.95149594734561338</v>
      </c>
      <c r="E15" s="10">
        <v>1.96</v>
      </c>
      <c r="F15" s="10">
        <v>-1.96</v>
      </c>
    </row>
    <row r="16" spans="1:12">
      <c r="A16">
        <v>1975</v>
      </c>
      <c r="B16" s="2">
        <v>527.71069</v>
      </c>
      <c r="C16" s="8">
        <f>calculation!H16</f>
        <v>-0.24743582965269675</v>
      </c>
      <c r="D16" s="8">
        <f>IF(C17="",0,calculation!M16)</f>
        <v>-0.8153443827795821</v>
      </c>
      <c r="E16" s="10">
        <v>1.96</v>
      </c>
      <c r="F16" s="10">
        <v>-1.96</v>
      </c>
    </row>
    <row r="17" spans="1:6">
      <c r="A17">
        <v>1976</v>
      </c>
      <c r="B17" s="2">
        <v>101.26383</v>
      </c>
      <c r="C17" s="8">
        <f>calculation!H17</f>
        <v>-0.2701351013344489</v>
      </c>
      <c r="D17" s="8">
        <f>IF(C18="",0,calculation!M17)</f>
        <v>-0.52681003143348559</v>
      </c>
      <c r="E17" s="10">
        <v>1.96</v>
      </c>
      <c r="F17" s="10">
        <v>-1.96</v>
      </c>
    </row>
    <row r="18" spans="1:6">
      <c r="A18">
        <v>1977</v>
      </c>
      <c r="B18" s="2">
        <v>-885.73496</v>
      </c>
      <c r="C18" s="8">
        <f>calculation!H18</f>
        <v>-0.82385255457163464</v>
      </c>
      <c r="D18" s="8">
        <f>IF(C19="",0,calculation!M18)</f>
        <v>-0.45406068756763113</v>
      </c>
      <c r="E18" s="10">
        <v>1.96</v>
      </c>
      <c r="F18" s="10">
        <v>-1.96</v>
      </c>
    </row>
    <row r="19" spans="1:6">
      <c r="A19">
        <v>1978</v>
      </c>
      <c r="B19" s="2">
        <v>1027.6637499999999</v>
      </c>
      <c r="C19" s="8">
        <f>calculation!H19</f>
        <v>-0.41665471049321362</v>
      </c>
      <c r="D19" s="8">
        <f>IF(C20="",0,calculation!M19)</f>
        <v>-0.83282443135496675</v>
      </c>
      <c r="E19" s="10">
        <v>1.96</v>
      </c>
      <c r="F19" s="10">
        <v>-1.96</v>
      </c>
    </row>
    <row r="20" spans="1:6">
      <c r="A20">
        <v>1979</v>
      </c>
      <c r="B20" s="2">
        <v>1077.78783</v>
      </c>
      <c r="C20" s="8">
        <f>calculation!H20</f>
        <v>-3.498557142706598E-2</v>
      </c>
      <c r="D20" s="8">
        <f>IF(C21="",0,calculation!M20)</f>
        <v>-0.44602577508753943</v>
      </c>
      <c r="E20" s="10">
        <v>1.96</v>
      </c>
      <c r="F20" s="10">
        <v>-1.96</v>
      </c>
    </row>
    <row r="21" spans="1:6">
      <c r="A21">
        <v>1980</v>
      </c>
      <c r="B21" s="2">
        <v>114.78973000000001</v>
      </c>
      <c r="C21" s="8">
        <f>calculation!H21</f>
        <v>-6.488856845230502E-2</v>
      </c>
      <c r="D21" s="8">
        <f>IF(C22="",0,calculation!M21)</f>
        <v>0</v>
      </c>
      <c r="E21" s="10">
        <v>1.96</v>
      </c>
      <c r="F21" s="10">
        <v>-1.96</v>
      </c>
    </row>
    <row r="22" spans="1:6">
      <c r="A22">
        <v>1981</v>
      </c>
      <c r="B22" s="2">
        <v>1905.6453799999999</v>
      </c>
      <c r="C22" s="8">
        <f>calculation!H22</f>
        <v>0.54354459751089668</v>
      </c>
      <c r="D22" s="8">
        <f>IF(C23="",0,calculation!M22)</f>
        <v>0.15805215593871991</v>
      </c>
      <c r="E22" s="10">
        <v>1.96</v>
      </c>
      <c r="F22" s="10">
        <v>-1.96</v>
      </c>
    </row>
    <row r="23" spans="1:6">
      <c r="A23">
        <v>1982</v>
      </c>
      <c r="B23" s="2">
        <v>-371.64361000000002</v>
      </c>
      <c r="C23" s="8">
        <f>calculation!H23</f>
        <v>0.19738550848793068</v>
      </c>
      <c r="D23" s="8">
        <f>IF(C24="",0,calculation!M23)</f>
        <v>0.72964184864389559</v>
      </c>
      <c r="E23" s="10">
        <v>1.96</v>
      </c>
      <c r="F23" s="10">
        <v>-1.96</v>
      </c>
    </row>
    <row r="24" spans="1:6">
      <c r="A24">
        <v>1983</v>
      </c>
      <c r="B24" s="2">
        <v>-80.754459999999995</v>
      </c>
      <c r="C24" s="8">
        <f>calculation!H24</f>
        <v>7.9231369154978748E-2</v>
      </c>
      <c r="D24" s="8">
        <f>IF(C25="",0,calculation!M24)</f>
        <v>0.63920497178246116</v>
      </c>
      <c r="E24" s="10">
        <v>1.96</v>
      </c>
      <c r="F24" s="10">
        <v>-1.96</v>
      </c>
    </row>
    <row r="25" spans="1:6">
      <c r="A25">
        <v>1984</v>
      </c>
      <c r="B25" s="2">
        <v>11.214829999999999</v>
      </c>
      <c r="C25" s="8">
        <f>calculation!H25</f>
        <v>0</v>
      </c>
      <c r="D25" s="8">
        <f>IF(C26="",0,calculation!M25)</f>
        <v>0.74735898639506215</v>
      </c>
      <c r="E25" s="10">
        <v>1.96</v>
      </c>
      <c r="F25" s="10">
        <v>-1.96</v>
      </c>
    </row>
    <row r="26" spans="1:6">
      <c r="A26">
        <v>1985</v>
      </c>
      <c r="B26" s="2">
        <v>-520.27608999999995</v>
      </c>
      <c r="C26" s="8">
        <f>calculation!H26</f>
        <v>-0.37367949319753108</v>
      </c>
      <c r="D26" s="8">
        <f>IF(C27="",0,calculation!M26)</f>
        <v>0.89295850825048528</v>
      </c>
      <c r="E26" s="10">
        <v>1.96</v>
      </c>
      <c r="F26" s="10">
        <v>-1.96</v>
      </c>
    </row>
    <row r="27" spans="1:6">
      <c r="A27">
        <v>1986</v>
      </c>
      <c r="B27" s="2">
        <v>-235.84656000000001</v>
      </c>
      <c r="C27" s="8">
        <f>calculation!H27</f>
        <v>-0.55103876877798375</v>
      </c>
      <c r="D27" s="8">
        <f>IF(C28="",0,calculation!M27)</f>
        <v>0.76590323516479464</v>
      </c>
      <c r="E27" s="10">
        <v>1.96</v>
      </c>
      <c r="F27" s="10">
        <v>-1.96</v>
      </c>
    </row>
    <row r="28" spans="1:6">
      <c r="A28">
        <v>1987</v>
      </c>
      <c r="B28" s="2">
        <v>-636.00756999999999</v>
      </c>
      <c r="C28" s="8">
        <f>calculation!H28</f>
        <v>-0.89641712833392895</v>
      </c>
      <c r="D28" s="8">
        <f>IF(C29="",0,calculation!M28)</f>
        <v>0.87413582330369299</v>
      </c>
      <c r="E28" s="10">
        <v>1.96</v>
      </c>
      <c r="F28" s="10">
        <v>-1.96</v>
      </c>
    </row>
    <row r="29" spans="1:6">
      <c r="A29">
        <v>1988</v>
      </c>
      <c r="B29" s="2">
        <v>236.08919</v>
      </c>
      <c r="C29" s="8">
        <f>calculation!H29</f>
        <v>-0.71123470172423964</v>
      </c>
      <c r="D29" s="8">
        <f>IF(C30="",0,calculation!M29)</f>
        <v>0.66433228584665138</v>
      </c>
      <c r="E29" s="10">
        <v>1.96</v>
      </c>
      <c r="F29" s="10">
        <v>-1.96</v>
      </c>
    </row>
    <row r="30" spans="1:6">
      <c r="A30">
        <v>1989</v>
      </c>
      <c r="B30" s="2">
        <v>-1404.0287800000001</v>
      </c>
      <c r="C30" s="8">
        <f>calculation!H30</f>
        <v>-1.2005159575746063</v>
      </c>
      <c r="D30" s="8">
        <f>IF(C31="",0,calculation!M30)</f>
        <v>0.97332852678457527</v>
      </c>
      <c r="E30" s="10">
        <v>1.96</v>
      </c>
      <c r="F30" s="10">
        <v>-1.96</v>
      </c>
    </row>
    <row r="31" spans="1:6">
      <c r="A31">
        <v>1990</v>
      </c>
      <c r="B31" s="2">
        <v>-1355.3932500000001</v>
      </c>
      <c r="C31" s="8">
        <f>calculation!H31</f>
        <v>-1.6235338213186437</v>
      </c>
      <c r="D31" s="8">
        <f>IF(C32="",0,calculation!M31)</f>
        <v>0.52478357140598964</v>
      </c>
      <c r="E31" s="10">
        <v>1.96</v>
      </c>
      <c r="F31" s="10">
        <v>-1.96</v>
      </c>
    </row>
    <row r="32" spans="1:6">
      <c r="A32">
        <v>1991</v>
      </c>
      <c r="B32" s="2">
        <v>-829.78574000000003</v>
      </c>
      <c r="C32" s="8">
        <f>calculation!H32</f>
        <v>-1.8866022832734961</v>
      </c>
      <c r="D32" s="8">
        <f>IF(C33="",0,calculation!M32)</f>
        <v>3.7877700953928513E-2</v>
      </c>
      <c r="E32" s="10">
        <v>1.96</v>
      </c>
      <c r="F32" s="10">
        <v>-1.96</v>
      </c>
    </row>
    <row r="33" spans="1:6">
      <c r="A33">
        <v>1992</v>
      </c>
      <c r="B33" s="2">
        <v>-1691.7127800000001</v>
      </c>
      <c r="C33" s="8">
        <f>calculation!H33</f>
        <v>-2.3027363440929864</v>
      </c>
      <c r="D33" s="8">
        <f>IF(C34="",0,calculation!M33)</f>
        <v>-0.41192627728581732</v>
      </c>
      <c r="E33" s="10">
        <v>1.96</v>
      </c>
      <c r="F33" s="10">
        <v>-1.96</v>
      </c>
    </row>
    <row r="34" spans="1:6">
      <c r="A34">
        <v>1993</v>
      </c>
      <c r="B34" s="2">
        <v>-532.07419000000004</v>
      </c>
      <c r="C34" s="8">
        <f>calculation!H34</f>
        <v>-2.4171283795183456</v>
      </c>
      <c r="D34" s="8">
        <f>IF(C35="",0,calculation!M34)</f>
        <v>-1.0805404053377956</v>
      </c>
      <c r="E34" s="10">
        <v>1.96</v>
      </c>
      <c r="F34" s="10">
        <v>-1.96</v>
      </c>
    </row>
    <row r="35" spans="1:6">
      <c r="A35">
        <v>1994</v>
      </c>
      <c r="B35" s="2">
        <v>212.63683</v>
      </c>
      <c r="C35" s="8">
        <f>calculation!H35</f>
        <v>-2.1791931685199741</v>
      </c>
      <c r="D35" s="8">
        <f>IF(C36="",0,calculation!M35)</f>
        <v>-1.7320508075688772</v>
      </c>
      <c r="E35" s="10">
        <v>1.96</v>
      </c>
      <c r="F35" s="10">
        <v>-1.96</v>
      </c>
    </row>
    <row r="36" spans="1:6">
      <c r="A36">
        <v>1995</v>
      </c>
      <c r="B36" s="2">
        <v>73.679720000000003</v>
      </c>
      <c r="C36" s="8">
        <f>calculation!H36</f>
        <v>-2.0308047831406375</v>
      </c>
      <c r="D36" s="8">
        <f>IF(C37="",0,calculation!M36)</f>
        <v>-1.8065813747894846</v>
      </c>
      <c r="E36" s="10">
        <v>1.96</v>
      </c>
      <c r="F36" s="10">
        <v>-1.96</v>
      </c>
    </row>
    <row r="37" spans="1:6">
      <c r="A37">
        <v>1996</v>
      </c>
      <c r="B37" s="2">
        <v>397.85131000000001</v>
      </c>
      <c r="C37" s="8">
        <f>calculation!H37</f>
        <v>-1.7162326606420661</v>
      </c>
      <c r="D37" s="8">
        <f>IF(C38="",0,calculation!M37)</f>
        <v>-2.0743021786943143</v>
      </c>
      <c r="E37" s="10">
        <v>1.96</v>
      </c>
      <c r="F37" s="10">
        <v>-1.96</v>
      </c>
    </row>
    <row r="38" spans="1:6">
      <c r="A38">
        <v>1997</v>
      </c>
      <c r="B38" s="2">
        <v>266.06682000000001</v>
      </c>
      <c r="C38" s="8">
        <f>calculation!H38</f>
        <v>-1.4648346928531721</v>
      </c>
      <c r="D38" s="8">
        <f>IF(C39="",0,calculation!M38)</f>
        <v>-1.9200313477064765</v>
      </c>
      <c r="E38" s="10">
        <v>1.96</v>
      </c>
      <c r="F38" s="10">
        <v>-1.96</v>
      </c>
    </row>
    <row r="39" spans="1:6">
      <c r="A39">
        <v>1998</v>
      </c>
      <c r="B39" s="2">
        <v>1253.7592299999999</v>
      </c>
      <c r="C39" s="8">
        <f>calculation!H39</f>
        <v>-1.0434680961931879</v>
      </c>
      <c r="D39" s="8">
        <f>IF(C40="",0,calculation!M39)</f>
        <v>-1.9462473604038073</v>
      </c>
      <c r="E39" s="10">
        <v>1.96</v>
      </c>
      <c r="F39" s="10">
        <v>-1.96</v>
      </c>
    </row>
    <row r="40" spans="1:6">
      <c r="A40">
        <v>1999</v>
      </c>
      <c r="B40" s="2">
        <v>-297.50767000000002</v>
      </c>
      <c r="C40" s="8">
        <f>calculation!H40</f>
        <v>-1.149202890930364</v>
      </c>
      <c r="D40" s="8">
        <f>IF(C41="",0,calculation!M40)</f>
        <v>-1.3416407864998738</v>
      </c>
      <c r="E40" s="10">
        <v>1.96</v>
      </c>
      <c r="F40" s="10">
        <v>-1.96</v>
      </c>
    </row>
    <row r="41" spans="1:6">
      <c r="A41">
        <v>2000</v>
      </c>
      <c r="B41" s="2">
        <v>-979.14306999999997</v>
      </c>
      <c r="C41" s="8">
        <f>calculation!H41</f>
        <v>-1.4680303546493667</v>
      </c>
      <c r="D41" s="8">
        <f>IF(C42="",0,calculation!M41)</f>
        <v>-1.6681153124565982</v>
      </c>
      <c r="E41" s="10">
        <v>1.96</v>
      </c>
      <c r="F41" s="10">
        <v>-1.96</v>
      </c>
    </row>
    <row r="42" spans="1:6">
      <c r="A42">
        <v>2001</v>
      </c>
      <c r="B42" s="2">
        <v>904.32483999999999</v>
      </c>
      <c r="C42" s="8">
        <f>calculation!H42</f>
        <v>-1.1681215646958518</v>
      </c>
      <c r="D42" s="8">
        <f>IF(C43="",0,calculation!M42)</f>
        <v>-2.7217941261796641</v>
      </c>
      <c r="E42" s="10">
        <v>1.96</v>
      </c>
      <c r="F42" s="10">
        <v>-1.96</v>
      </c>
    </row>
    <row r="43" spans="1:6">
      <c r="A43">
        <v>2002</v>
      </c>
      <c r="B43" s="2">
        <v>337.06121000000002</v>
      </c>
      <c r="C43" s="8">
        <f>calculation!H43</f>
        <v>-0.96452765064054746</v>
      </c>
      <c r="D43" s="8">
        <f>IF(C44="",0,calculation!M43)</f>
        <v>-2.2528177844479149</v>
      </c>
      <c r="E43" s="10">
        <v>1.96</v>
      </c>
      <c r="F43" s="10">
        <v>-1.96</v>
      </c>
    </row>
    <row r="44" spans="1:6">
      <c r="A44">
        <v>2003</v>
      </c>
      <c r="B44" s="2">
        <v>553.58689000000004</v>
      </c>
      <c r="C44" s="8">
        <f>calculation!H44</f>
        <v>-0.70118317422575982</v>
      </c>
      <c r="D44" s="8">
        <f>IF(C45="",0,calculation!M44)</f>
        <v>-2.0665401605809937</v>
      </c>
      <c r="E44" s="10">
        <v>1.96</v>
      </c>
      <c r="F44" s="10">
        <v>-1.96</v>
      </c>
    </row>
    <row r="45" spans="1:6">
      <c r="A45">
        <v>2004</v>
      </c>
      <c r="B45" s="2">
        <v>-309.92856</v>
      </c>
      <c r="C45" s="8">
        <f>calculation!H45</f>
        <v>-0.82936950849860935</v>
      </c>
      <c r="D45" s="8">
        <f>IF(C46="",0,calculation!M45)</f>
        <v>-1.4696938456699067</v>
      </c>
      <c r="E45" s="10">
        <v>1.96</v>
      </c>
      <c r="F45" s="10">
        <v>-1.96</v>
      </c>
    </row>
    <row r="46" spans="1:6">
      <c r="A46">
        <v>2005</v>
      </c>
      <c r="B46" s="2">
        <v>199.53919999999999</v>
      </c>
      <c r="C46" s="8">
        <f>calculation!H46</f>
        <v>-0.74345630182766809</v>
      </c>
      <c r="D46" s="8">
        <f>IF(C47="",0,calculation!M46)</f>
        <v>-2.0380986614602725</v>
      </c>
      <c r="E46" s="10">
        <v>1.96</v>
      </c>
      <c r="F46" s="10">
        <v>-1.96</v>
      </c>
    </row>
    <row r="47" spans="1:6">
      <c r="A47">
        <v>2006</v>
      </c>
      <c r="B47" s="2">
        <v>-241.22211999999999</v>
      </c>
      <c r="C47" s="8">
        <f>calculation!H47</f>
        <v>-0.82372920748345313</v>
      </c>
      <c r="D47" s="8">
        <f>IF(C48="",0,calculation!M47)</f>
        <v>-1.5666989036012806</v>
      </c>
      <c r="E47" s="10">
        <v>1.96</v>
      </c>
      <c r="F47" s="10">
        <v>-1.96</v>
      </c>
    </row>
    <row r="48" spans="1:6">
      <c r="A48">
        <v>2007</v>
      </c>
      <c r="B48" s="2">
        <v>-466.79192</v>
      </c>
      <c r="C48" s="8">
        <f>calculation!H48</f>
        <v>-0.99957942547662448</v>
      </c>
      <c r="D48" s="8">
        <f>IF(C49="",0,calculation!M48)</f>
        <v>-1</v>
      </c>
      <c r="E48" s="10">
        <v>1.96</v>
      </c>
      <c r="F48" s="10">
        <v>-1.96</v>
      </c>
    </row>
    <row r="49" spans="1:6">
      <c r="A49">
        <v>2008</v>
      </c>
      <c r="B49" s="2">
        <v>-1702.4076600000001</v>
      </c>
      <c r="C49" s="8">
        <f>calculation!H49</f>
        <v>-1.3865342960483851</v>
      </c>
      <c r="D49" s="8">
        <f>IF(C50="",0,calculation!M49)</f>
        <v>0</v>
      </c>
      <c r="E49" s="10">
        <v>1.96</v>
      </c>
      <c r="F49" s="10">
        <v>-1.96</v>
      </c>
    </row>
  </sheetData>
  <phoneticPr fontId="19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mann_kendall</vt:lpstr>
      <vt:lpstr>calculation</vt:lpstr>
      <vt:lpstr>trend</vt:lpstr>
      <vt:lpstr>n</vt:lpstr>
      <vt:lpstr>mann_kendall!SECTION00682000000000000000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Toros</dc:creator>
  <cp:lastModifiedBy>Toros</cp:lastModifiedBy>
  <dcterms:created xsi:type="dcterms:W3CDTF">2009-03-03T07:19:28Z</dcterms:created>
  <dcterms:modified xsi:type="dcterms:W3CDTF">2014-10-19T17:01:25Z</dcterms:modified>
</cp:coreProperties>
</file>