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 activeTab="3"/>
  </bookViews>
  <sheets>
    <sheet name="Yoklama" sheetId="1" r:id="rId1"/>
    <sheet name="Notlar" sheetId="2" r:id="rId2"/>
    <sheet name="harf sıralı" sheetId="3" r:id="rId3"/>
    <sheet name="harf no sırasında" sheetId="4" r:id="rId4"/>
  </sheets>
  <calcPr calcId="125725"/>
</workbook>
</file>

<file path=xl/calcChain.xml><?xml version="1.0" encoding="utf-8"?>
<calcChain xmlns="http://schemas.openxmlformats.org/spreadsheetml/2006/main">
  <c r="J56" i="4"/>
  <c r="J57" s="1"/>
  <c r="I56"/>
  <c r="I57" s="1"/>
  <c r="H56"/>
  <c r="H57" s="1"/>
  <c r="G56"/>
  <c r="G57" s="1"/>
  <c r="F56"/>
  <c r="F57" s="1"/>
  <c r="E56"/>
  <c r="E57" s="1"/>
  <c r="D56"/>
  <c r="D57" s="1"/>
  <c r="J55"/>
  <c r="I55"/>
  <c r="H55"/>
  <c r="G55"/>
  <c r="F55"/>
  <c r="E55"/>
  <c r="D55"/>
  <c r="K54"/>
  <c r="K10"/>
  <c r="K8"/>
  <c r="K48"/>
  <c r="K6"/>
  <c r="K12"/>
  <c r="K50"/>
  <c r="K39"/>
  <c r="K11"/>
  <c r="K20"/>
  <c r="K5"/>
  <c r="K38"/>
  <c r="K4"/>
  <c r="K7"/>
  <c r="K22"/>
  <c r="K26"/>
  <c r="K36"/>
  <c r="K31"/>
  <c r="K51"/>
  <c r="K32"/>
  <c r="K25"/>
  <c r="K44"/>
  <c r="K15"/>
  <c r="K9"/>
  <c r="K41"/>
  <c r="K46"/>
  <c r="K16"/>
  <c r="K49"/>
  <c r="K27"/>
  <c r="K35"/>
  <c r="K23"/>
  <c r="K42"/>
  <c r="K14"/>
  <c r="K45"/>
  <c r="K21"/>
  <c r="K29"/>
  <c r="K28"/>
  <c r="K43"/>
  <c r="K13"/>
  <c r="K33"/>
  <c r="K53"/>
  <c r="K30"/>
  <c r="K47"/>
  <c r="K24"/>
  <c r="K34"/>
  <c r="K17"/>
  <c r="K18"/>
  <c r="K52"/>
  <c r="K37"/>
  <c r="K40"/>
  <c r="K19"/>
  <c r="K59" i="3"/>
  <c r="K55"/>
  <c r="K56"/>
  <c r="K57" s="1"/>
  <c r="J56"/>
  <c r="J57" s="1"/>
  <c r="I56"/>
  <c r="I57" s="1"/>
  <c r="H56"/>
  <c r="H57" s="1"/>
  <c r="G56"/>
  <c r="G57" s="1"/>
  <c r="F56"/>
  <c r="F57" s="1"/>
  <c r="E56"/>
  <c r="E57" s="1"/>
  <c r="D56"/>
  <c r="D57" s="1"/>
  <c r="J55"/>
  <c r="I55"/>
  <c r="H55"/>
  <c r="G55"/>
  <c r="F55"/>
  <c r="E55"/>
  <c r="D55"/>
  <c r="K54"/>
  <c r="K14"/>
  <c r="K7"/>
  <c r="K36"/>
  <c r="K48"/>
  <c r="K27"/>
  <c r="K51"/>
  <c r="K12"/>
  <c r="K29"/>
  <c r="K21"/>
  <c r="K33"/>
  <c r="K17"/>
  <c r="K23"/>
  <c r="K30"/>
  <c r="K5"/>
  <c r="K47"/>
  <c r="K43"/>
  <c r="K6"/>
  <c r="K38"/>
  <c r="K25"/>
  <c r="K10"/>
  <c r="K15"/>
  <c r="K35"/>
  <c r="K37"/>
  <c r="K13"/>
  <c r="K19"/>
  <c r="K18"/>
  <c r="K26"/>
  <c r="K39"/>
  <c r="K34"/>
  <c r="K11"/>
  <c r="K24"/>
  <c r="K40"/>
  <c r="K20"/>
  <c r="K45"/>
  <c r="K4"/>
  <c r="K8"/>
  <c r="K9"/>
  <c r="K28"/>
  <c r="K32"/>
  <c r="K22"/>
  <c r="K16"/>
  <c r="K49"/>
  <c r="K46"/>
  <c r="K53"/>
  <c r="K31"/>
  <c r="K52"/>
  <c r="K41"/>
  <c r="K50"/>
  <c r="K44"/>
  <c r="K42"/>
  <c r="K53" i="2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54"/>
  <c r="I55"/>
  <c r="J55"/>
  <c r="I56"/>
  <c r="I57" s="1"/>
  <c r="J56"/>
  <c r="J57" s="1"/>
  <c r="G55"/>
  <c r="H55"/>
  <c r="G56"/>
  <c r="G57" s="1"/>
  <c r="H56"/>
  <c r="H57" s="1"/>
  <c r="F55"/>
  <c r="F56"/>
  <c r="F57" s="1"/>
  <c r="E55"/>
  <c r="E56"/>
  <c r="E57" s="1"/>
  <c r="D57"/>
  <c r="D56"/>
  <c r="D55"/>
  <c r="E55" i="1"/>
  <c r="D55"/>
  <c r="K59" i="4" l="1"/>
  <c r="K55"/>
  <c r="K56"/>
  <c r="K57" s="1"/>
</calcChain>
</file>

<file path=xl/sharedStrings.xml><?xml version="1.0" encoding="utf-8"?>
<sst xmlns="http://schemas.openxmlformats.org/spreadsheetml/2006/main" count="543" uniqueCount="83">
  <si>
    <t>21951: STA 201, Statik Dersi İçin Öğrenci Listesi</t>
  </si>
  <si>
    <t>Ögrenci No</t>
  </si>
  <si>
    <t>Ad Soyad</t>
  </si>
  <si>
    <t>Muhammed Ali Beytorun</t>
  </si>
  <si>
    <t>Mehmet Barış Atay</t>
  </si>
  <si>
    <t>Emre Çokyaşar</t>
  </si>
  <si>
    <t>Duhan Güneş</t>
  </si>
  <si>
    <t>Mohaddeseh Shakıba</t>
  </si>
  <si>
    <t>Mustafa Karataş</t>
  </si>
  <si>
    <t>Hasan Ünal</t>
  </si>
  <si>
    <t>Metin Emre Şen</t>
  </si>
  <si>
    <t>Musa Iusubov</t>
  </si>
  <si>
    <t>İnanç Şengöz</t>
  </si>
  <si>
    <t>Burak Tuna</t>
  </si>
  <si>
    <t>Ahmet Zühtüoğulları</t>
  </si>
  <si>
    <t>Sedat Öz</t>
  </si>
  <si>
    <t>Mehmet Şahin</t>
  </si>
  <si>
    <t>Davut Yılmaz</t>
  </si>
  <si>
    <t>Erdem Dirik</t>
  </si>
  <si>
    <t>Alihan Tanrıkulu</t>
  </si>
  <si>
    <t>Mehmet Uçkaya</t>
  </si>
  <si>
    <t>Meral Selen Özcan</t>
  </si>
  <si>
    <t>Hasan Can Yılan</t>
  </si>
  <si>
    <t>Seyyid Muzaffer Özder</t>
  </si>
  <si>
    <t>Bekir Daniş</t>
  </si>
  <si>
    <t>Muhammed Mustafa Özhan</t>
  </si>
  <si>
    <t>Furkan Kurban</t>
  </si>
  <si>
    <t>Haluk Erdoğan</t>
  </si>
  <si>
    <t>Hüseyin Emre Tekaslan</t>
  </si>
  <si>
    <t>Ferdi Maximılıan Türkmen</t>
  </si>
  <si>
    <t>İhsan Demirpençe</t>
  </si>
  <si>
    <t>Muhammed Taha Gökhan</t>
  </si>
  <si>
    <t>Murat Kara</t>
  </si>
  <si>
    <t>Azize Kübra Portakal</t>
  </si>
  <si>
    <t>Sedat Has</t>
  </si>
  <si>
    <t>Ahmet Karaca</t>
  </si>
  <si>
    <t>Said Hamza Baş</t>
  </si>
  <si>
    <t>Burak Özcan</t>
  </si>
  <si>
    <t>Cemal Çağrı Tepekaya</t>
  </si>
  <si>
    <t>Fatih Zeren</t>
  </si>
  <si>
    <t>Juma Durdyyev</t>
  </si>
  <si>
    <t>Erdem Meriç</t>
  </si>
  <si>
    <t>Mehmet Emin Yıldırım</t>
  </si>
  <si>
    <t>Burak Kahraman</t>
  </si>
  <si>
    <t>Erkan Ün</t>
  </si>
  <si>
    <t>Enes Uğuz</t>
  </si>
  <si>
    <t>Kağan Ün</t>
  </si>
  <si>
    <t>Muhammet Aksoy</t>
  </si>
  <si>
    <t>Alper Onur Gülşan</t>
  </si>
  <si>
    <t>Erdal Nihat Özer</t>
  </si>
  <si>
    <t>Gencay Şimşir</t>
  </si>
  <si>
    <t>Arda Çobanoğlu</t>
  </si>
  <si>
    <t>Hasan Aslan</t>
  </si>
  <si>
    <t>KS1</t>
  </si>
  <si>
    <t>KS2</t>
  </si>
  <si>
    <t>KS3</t>
  </si>
  <si>
    <t>KS4</t>
  </si>
  <si>
    <t>AS1</t>
  </si>
  <si>
    <t>AS2</t>
  </si>
  <si>
    <t>FİNAL</t>
  </si>
  <si>
    <t>TOPLAM</t>
  </si>
  <si>
    <t>HARF</t>
  </si>
  <si>
    <t>10.03.2016</t>
  </si>
  <si>
    <t>07.04.2016</t>
  </si>
  <si>
    <t>05.05.2016</t>
  </si>
  <si>
    <t>24.03.2016</t>
  </si>
  <si>
    <t>21.04.2016</t>
  </si>
  <si>
    <t>KS: Kısasınav</t>
  </si>
  <si>
    <t>AS: Arasınavı</t>
  </si>
  <si>
    <t>21951: STA 201 STATİK NOTLAR</t>
  </si>
  <si>
    <t>+</t>
  </si>
  <si>
    <t>Katılım</t>
  </si>
  <si>
    <t>Ortalama</t>
  </si>
  <si>
    <t>Katılanların ortalaması</t>
  </si>
  <si>
    <t>st sap.</t>
  </si>
  <si>
    <t>FF</t>
  </si>
  <si>
    <t>AA</t>
  </si>
  <si>
    <t>DD</t>
  </si>
  <si>
    <t>DC</t>
  </si>
  <si>
    <t>CC</t>
  </si>
  <si>
    <t>CB</t>
  </si>
  <si>
    <t>BA</t>
  </si>
  <si>
    <t>BB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</si>
</sst>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49" fontId="0" fillId="0" borderId="0" xfId="0" applyNumberFormat="1" applyAlignment="1">
      <alignment textRotation="90"/>
    </xf>
    <xf numFmtId="0" fontId="0" fillId="0" borderId="2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2" fontId="0" fillId="0" borderId="0" xfId="0" applyNumberFormat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opLeftCell="A25" workbookViewId="0">
      <selection activeCell="T6" sqref="T6"/>
    </sheetView>
  </sheetViews>
  <sheetFormatPr defaultRowHeight="14.4"/>
  <cols>
    <col min="2" max="2" width="10.44140625" customWidth="1"/>
    <col min="3" max="3" width="23.88671875" bestFit="1" customWidth="1"/>
    <col min="4" max="12" width="3.77734375" hidden="1" customWidth="1"/>
    <col min="13" max="17" width="3.77734375" customWidth="1"/>
  </cols>
  <sheetData>
    <row r="1" spans="1:17">
      <c r="B1" t="s">
        <v>0</v>
      </c>
    </row>
    <row r="2" spans="1:17" ht="57.6" customHeight="1">
      <c r="D2" s="3">
        <v>42411</v>
      </c>
      <c r="E2" s="3">
        <v>42418</v>
      </c>
      <c r="F2" s="3">
        <v>42425</v>
      </c>
      <c r="G2" s="3">
        <v>42432</v>
      </c>
      <c r="H2" s="3">
        <v>42439</v>
      </c>
      <c r="I2" s="3">
        <v>42446</v>
      </c>
      <c r="J2" s="3">
        <v>42453</v>
      </c>
      <c r="K2" s="3">
        <v>42460</v>
      </c>
      <c r="L2" s="3">
        <v>42467</v>
      </c>
      <c r="M2" s="3">
        <v>42474</v>
      </c>
      <c r="N2" s="3">
        <v>42481</v>
      </c>
      <c r="O2" s="3">
        <v>42488</v>
      </c>
      <c r="P2" s="3">
        <v>42495</v>
      </c>
      <c r="Q2" s="3">
        <v>42502</v>
      </c>
    </row>
    <row r="3" spans="1:17">
      <c r="B3" s="1" t="s">
        <v>1</v>
      </c>
      <c r="C3" s="1" t="s">
        <v>2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1">
        <v>14</v>
      </c>
    </row>
    <row r="4" spans="1:17">
      <c r="A4">
        <v>1</v>
      </c>
      <c r="B4" s="1">
        <v>40100463</v>
      </c>
      <c r="C4" s="1" t="s">
        <v>3</v>
      </c>
      <c r="D4" s="1" t="s">
        <v>70</v>
      </c>
      <c r="E4" s="1" t="s">
        <v>70</v>
      </c>
      <c r="F4" s="1"/>
      <c r="G4" s="1"/>
      <c r="H4" s="1"/>
      <c r="I4" s="1"/>
      <c r="J4" s="1"/>
      <c r="K4" s="1"/>
      <c r="L4" s="1"/>
      <c r="M4" s="1"/>
      <c r="O4" s="1"/>
      <c r="P4" s="1"/>
      <c r="Q4" s="1"/>
    </row>
    <row r="5" spans="1:17">
      <c r="A5">
        <v>2</v>
      </c>
      <c r="B5" s="1">
        <v>40120324</v>
      </c>
      <c r="C5" s="1" t="s">
        <v>4</v>
      </c>
      <c r="D5" s="1" t="s">
        <v>70</v>
      </c>
      <c r="E5" s="1" t="s">
        <v>70</v>
      </c>
      <c r="F5" s="1"/>
      <c r="G5" s="1"/>
      <c r="H5" s="1"/>
      <c r="I5" s="1" t="s">
        <v>70</v>
      </c>
      <c r="J5" s="1"/>
      <c r="K5" s="1"/>
      <c r="L5" s="1"/>
      <c r="M5" s="1"/>
      <c r="O5" s="1"/>
      <c r="P5" s="1"/>
      <c r="Q5" s="1"/>
    </row>
    <row r="6" spans="1:17">
      <c r="A6">
        <v>3</v>
      </c>
      <c r="B6" s="1">
        <v>80130351</v>
      </c>
      <c r="C6" s="1" t="s">
        <v>5</v>
      </c>
      <c r="D6" s="1" t="s">
        <v>70</v>
      </c>
      <c r="E6" s="1"/>
      <c r="F6" s="1"/>
      <c r="G6" s="1"/>
      <c r="H6" s="1"/>
      <c r="I6" s="1"/>
      <c r="J6" s="1"/>
      <c r="K6" s="1"/>
      <c r="L6" s="1"/>
      <c r="M6" s="1"/>
      <c r="O6" s="1"/>
      <c r="P6" s="1"/>
      <c r="Q6" s="1"/>
    </row>
    <row r="7" spans="1:17">
      <c r="A7">
        <v>4</v>
      </c>
      <c r="B7" s="1">
        <v>80140003</v>
      </c>
      <c r="C7" s="1" t="s">
        <v>6</v>
      </c>
      <c r="D7" s="1" t="s">
        <v>70</v>
      </c>
      <c r="E7" s="1" t="s">
        <v>70</v>
      </c>
      <c r="F7" s="1"/>
      <c r="G7" s="1" t="s">
        <v>70</v>
      </c>
      <c r="H7" s="1"/>
      <c r="I7" s="1"/>
      <c r="J7" s="1"/>
      <c r="K7" s="1"/>
      <c r="L7" s="1"/>
      <c r="M7" s="1"/>
      <c r="O7" s="1"/>
      <c r="P7" s="1"/>
      <c r="Q7" s="1"/>
    </row>
    <row r="8" spans="1:17">
      <c r="A8">
        <v>5</v>
      </c>
      <c r="B8" s="1">
        <v>110070917</v>
      </c>
      <c r="C8" s="1" t="s">
        <v>7</v>
      </c>
      <c r="D8" s="1" t="s">
        <v>70</v>
      </c>
      <c r="E8" s="1"/>
      <c r="F8" s="1"/>
      <c r="G8" s="1"/>
      <c r="H8" s="1"/>
      <c r="I8" s="1"/>
      <c r="J8" s="1"/>
      <c r="K8" s="1"/>
      <c r="L8" s="1"/>
      <c r="M8" s="1"/>
      <c r="O8" s="1"/>
      <c r="P8" s="1"/>
      <c r="Q8" s="1"/>
    </row>
    <row r="9" spans="1:17">
      <c r="A9">
        <v>6</v>
      </c>
      <c r="B9" s="1">
        <v>110090152</v>
      </c>
      <c r="C9" s="1" t="s">
        <v>8</v>
      </c>
      <c r="D9" s="1" t="s">
        <v>70</v>
      </c>
      <c r="E9" s="1" t="s">
        <v>70</v>
      </c>
      <c r="F9" s="1"/>
      <c r="G9" s="1"/>
      <c r="H9" s="1"/>
      <c r="I9" s="1"/>
      <c r="J9" s="1"/>
      <c r="K9" s="1"/>
      <c r="L9" s="1"/>
      <c r="M9" s="1"/>
      <c r="O9" s="1"/>
      <c r="P9" s="1"/>
      <c r="Q9" s="1"/>
    </row>
    <row r="10" spans="1:17">
      <c r="A10">
        <v>7</v>
      </c>
      <c r="B10" s="1">
        <v>110110013</v>
      </c>
      <c r="C10" s="1" t="s">
        <v>9</v>
      </c>
      <c r="D10" s="1" t="s">
        <v>70</v>
      </c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Q10" s="1"/>
    </row>
    <row r="11" spans="1:17">
      <c r="A11">
        <v>8</v>
      </c>
      <c r="B11" s="1">
        <v>110110017</v>
      </c>
      <c r="C11" s="1" t="s">
        <v>10</v>
      </c>
      <c r="D11" s="1" t="s">
        <v>70</v>
      </c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Q11" s="1"/>
    </row>
    <row r="12" spans="1:17">
      <c r="A12">
        <v>9</v>
      </c>
      <c r="B12" s="1">
        <v>110110910</v>
      </c>
      <c r="C12" s="1" t="s">
        <v>11</v>
      </c>
      <c r="D12" s="1" t="s">
        <v>70</v>
      </c>
      <c r="E12" s="1" t="s">
        <v>70</v>
      </c>
      <c r="F12" s="1"/>
      <c r="G12" s="1" t="s">
        <v>70</v>
      </c>
      <c r="H12" s="1"/>
      <c r="I12" s="1" t="s">
        <v>70</v>
      </c>
      <c r="J12" s="1"/>
      <c r="K12" s="1" t="s">
        <v>70</v>
      </c>
      <c r="L12" s="1" t="s">
        <v>70</v>
      </c>
      <c r="M12" s="1"/>
      <c r="O12" s="1"/>
      <c r="P12" s="1"/>
      <c r="Q12" s="1"/>
    </row>
    <row r="13" spans="1:17">
      <c r="A13">
        <v>10</v>
      </c>
      <c r="B13" s="1">
        <v>110120212</v>
      </c>
      <c r="C13" s="1" t="s">
        <v>12</v>
      </c>
      <c r="D13" s="1" t="s">
        <v>70</v>
      </c>
      <c r="E13" s="1" t="s">
        <v>70</v>
      </c>
      <c r="F13" s="1"/>
      <c r="G13" s="1"/>
      <c r="H13" s="1"/>
      <c r="I13" s="1"/>
      <c r="J13" s="1"/>
      <c r="K13" s="1"/>
      <c r="L13" s="1"/>
      <c r="M13" s="1" t="s">
        <v>70</v>
      </c>
      <c r="O13" s="1"/>
      <c r="P13" s="1"/>
      <c r="Q13" s="1"/>
    </row>
    <row r="14" spans="1:17">
      <c r="A14">
        <v>11</v>
      </c>
      <c r="B14" s="1">
        <v>110130131</v>
      </c>
      <c r="C14" s="1" t="s">
        <v>13</v>
      </c>
      <c r="D14" s="1" t="s">
        <v>70</v>
      </c>
      <c r="E14" s="1" t="s">
        <v>70</v>
      </c>
      <c r="F14" s="1"/>
      <c r="G14" s="1"/>
      <c r="H14" s="1"/>
      <c r="I14" s="1"/>
      <c r="J14" s="1"/>
      <c r="K14" s="1"/>
      <c r="L14" s="1"/>
      <c r="M14" s="1"/>
      <c r="O14" s="1"/>
      <c r="P14" s="1"/>
      <c r="Q14" s="1"/>
    </row>
    <row r="15" spans="1:17">
      <c r="A15">
        <v>12</v>
      </c>
      <c r="B15" s="1">
        <v>110130133</v>
      </c>
      <c r="C15" s="1" t="s">
        <v>14</v>
      </c>
      <c r="D15" s="1" t="s">
        <v>70</v>
      </c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Q15" s="1"/>
    </row>
    <row r="16" spans="1:17">
      <c r="A16">
        <v>13</v>
      </c>
      <c r="B16" s="1">
        <v>110140002</v>
      </c>
      <c r="C16" s="1" t="s">
        <v>15</v>
      </c>
      <c r="D16" s="1" t="s">
        <v>70</v>
      </c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Q16" s="1"/>
    </row>
    <row r="17" spans="1:17">
      <c r="A17">
        <v>14</v>
      </c>
      <c r="B17" s="1">
        <v>110140003</v>
      </c>
      <c r="C17" s="1" t="s">
        <v>16</v>
      </c>
      <c r="D17" s="1" t="s">
        <v>70</v>
      </c>
      <c r="E17" s="1" t="s">
        <v>70</v>
      </c>
      <c r="F17" s="1"/>
      <c r="G17" s="1" t="s">
        <v>70</v>
      </c>
      <c r="H17" s="1" t="s">
        <v>70</v>
      </c>
      <c r="I17" s="1"/>
      <c r="J17" s="1"/>
      <c r="K17" s="1" t="s">
        <v>70</v>
      </c>
      <c r="L17" s="1" t="s">
        <v>70</v>
      </c>
      <c r="M17" s="1" t="s">
        <v>70</v>
      </c>
      <c r="O17" s="1"/>
      <c r="P17" s="1"/>
      <c r="Q17" s="1"/>
    </row>
    <row r="18" spans="1:17">
      <c r="A18">
        <v>15</v>
      </c>
      <c r="B18" s="1">
        <v>110140005</v>
      </c>
      <c r="C18" s="1" t="s">
        <v>17</v>
      </c>
      <c r="D18" s="1" t="s">
        <v>70</v>
      </c>
      <c r="E18" s="1" t="s">
        <v>70</v>
      </c>
      <c r="F18" s="1"/>
      <c r="G18" s="1"/>
      <c r="H18" s="1"/>
      <c r="I18" s="1"/>
      <c r="J18" s="1"/>
      <c r="K18" s="1"/>
      <c r="L18" s="1"/>
      <c r="M18" s="1"/>
      <c r="O18" s="1"/>
      <c r="P18" s="1"/>
      <c r="Q18" s="1"/>
    </row>
    <row r="19" spans="1:17">
      <c r="A19">
        <v>16</v>
      </c>
      <c r="B19" s="1">
        <v>110140006</v>
      </c>
      <c r="C19" s="1" t="s">
        <v>18</v>
      </c>
      <c r="D19" s="1" t="s">
        <v>70</v>
      </c>
      <c r="E19" s="1" t="s">
        <v>70</v>
      </c>
      <c r="F19" s="1"/>
      <c r="G19" s="1" t="s">
        <v>70</v>
      </c>
      <c r="H19" s="1" t="s">
        <v>70</v>
      </c>
      <c r="I19" s="1"/>
      <c r="J19" s="1"/>
      <c r="K19" s="1"/>
      <c r="L19" s="1"/>
      <c r="M19" s="1"/>
      <c r="O19" s="1"/>
      <c r="P19" s="1"/>
      <c r="Q19" s="1"/>
    </row>
    <row r="20" spans="1:17">
      <c r="A20">
        <v>17</v>
      </c>
      <c r="B20" s="1">
        <v>110140009</v>
      </c>
      <c r="C20" s="1" t="s">
        <v>19</v>
      </c>
      <c r="D20" s="1" t="s">
        <v>70</v>
      </c>
      <c r="E20" s="1"/>
      <c r="F20" s="1"/>
      <c r="G20" s="1" t="s">
        <v>70</v>
      </c>
      <c r="H20" s="1"/>
      <c r="I20" s="1"/>
      <c r="J20" s="1"/>
      <c r="K20" s="1"/>
      <c r="L20" s="1"/>
      <c r="M20" s="1"/>
      <c r="O20" s="1"/>
      <c r="P20" s="1"/>
      <c r="Q20" s="1"/>
    </row>
    <row r="21" spans="1:17">
      <c r="A21">
        <v>18</v>
      </c>
      <c r="B21" s="1">
        <v>110140012</v>
      </c>
      <c r="C21" s="1" t="s">
        <v>20</v>
      </c>
      <c r="D21" s="1" t="s">
        <v>70</v>
      </c>
      <c r="E21" s="1" t="s">
        <v>70</v>
      </c>
      <c r="F21" s="1"/>
      <c r="G21" s="1"/>
      <c r="H21" s="1"/>
      <c r="I21" s="1" t="s">
        <v>70</v>
      </c>
      <c r="J21" s="1"/>
      <c r="K21" s="1"/>
      <c r="L21" s="1" t="s">
        <v>70</v>
      </c>
      <c r="M21" s="1"/>
      <c r="O21" s="1"/>
      <c r="P21" s="1"/>
      <c r="Q21" s="1"/>
    </row>
    <row r="22" spans="1:17">
      <c r="A22">
        <v>19</v>
      </c>
      <c r="B22" s="1">
        <v>110140013</v>
      </c>
      <c r="C22" s="1" t="s">
        <v>21</v>
      </c>
      <c r="D22" s="1" t="s">
        <v>70</v>
      </c>
      <c r="E22" s="1" t="s">
        <v>70</v>
      </c>
      <c r="F22" s="1"/>
      <c r="G22" s="1"/>
      <c r="H22" s="1"/>
      <c r="I22" s="1"/>
      <c r="J22" s="1"/>
      <c r="K22" s="1"/>
      <c r="L22" s="1"/>
      <c r="M22" s="1"/>
      <c r="O22" s="1"/>
      <c r="P22" s="1"/>
      <c r="Q22" s="1"/>
    </row>
    <row r="23" spans="1:17">
      <c r="A23">
        <v>20</v>
      </c>
      <c r="B23" s="1">
        <v>110140014</v>
      </c>
      <c r="C23" s="1" t="s">
        <v>22</v>
      </c>
      <c r="D23" s="1" t="s">
        <v>70</v>
      </c>
      <c r="E23" s="1" t="s">
        <v>70</v>
      </c>
      <c r="F23" s="1"/>
      <c r="G23" s="1"/>
      <c r="H23" s="1"/>
      <c r="I23" s="1"/>
      <c r="J23" s="1"/>
      <c r="K23" s="1"/>
      <c r="L23" s="1"/>
      <c r="M23" s="1"/>
      <c r="O23" s="1"/>
      <c r="P23" s="1"/>
      <c r="Q23" s="1"/>
    </row>
    <row r="24" spans="1:17">
      <c r="A24">
        <v>21</v>
      </c>
      <c r="B24" s="1">
        <v>110140015</v>
      </c>
      <c r="C24" s="1" t="s">
        <v>23</v>
      </c>
      <c r="D24" s="1" t="s">
        <v>70</v>
      </c>
      <c r="E24" s="1"/>
      <c r="F24" s="1"/>
      <c r="G24" s="1"/>
      <c r="H24" s="1" t="s">
        <v>70</v>
      </c>
      <c r="I24" s="1" t="s">
        <v>70</v>
      </c>
      <c r="J24" s="1"/>
      <c r="K24" s="1"/>
      <c r="L24" s="1" t="s">
        <v>70</v>
      </c>
      <c r="M24" s="1"/>
      <c r="O24" s="1"/>
      <c r="P24" s="1"/>
      <c r="Q24" s="1"/>
    </row>
    <row r="25" spans="1:17">
      <c r="A25">
        <v>22</v>
      </c>
      <c r="B25" s="1">
        <v>110140016</v>
      </c>
      <c r="C25" s="1" t="s">
        <v>24</v>
      </c>
      <c r="D25" s="1" t="s">
        <v>70</v>
      </c>
      <c r="E25" s="1" t="s">
        <v>70</v>
      </c>
      <c r="F25" s="1"/>
      <c r="G25" s="1"/>
      <c r="H25" s="1"/>
      <c r="I25" s="1"/>
      <c r="J25" s="1"/>
      <c r="K25" s="1"/>
      <c r="L25" s="1"/>
      <c r="M25" s="1"/>
      <c r="O25" s="1"/>
      <c r="P25" s="1"/>
      <c r="Q25" s="1"/>
    </row>
    <row r="26" spans="1:17">
      <c r="A26">
        <v>23</v>
      </c>
      <c r="B26" s="1">
        <v>110140018</v>
      </c>
      <c r="C26" s="1" t="s">
        <v>25</v>
      </c>
      <c r="D26" s="1" t="s">
        <v>70</v>
      </c>
      <c r="E26" s="1" t="s">
        <v>70</v>
      </c>
      <c r="F26" s="1"/>
      <c r="G26" s="1"/>
      <c r="H26" s="1" t="s">
        <v>70</v>
      </c>
      <c r="I26" s="1"/>
      <c r="J26" s="1"/>
      <c r="K26" s="1"/>
      <c r="L26" s="1"/>
      <c r="M26" s="1"/>
      <c r="O26" s="1"/>
      <c r="P26" s="1"/>
      <c r="Q26" s="1"/>
    </row>
    <row r="27" spans="1:17">
      <c r="A27">
        <v>24</v>
      </c>
      <c r="B27" s="1">
        <v>110140019</v>
      </c>
      <c r="C27" s="1" t="s">
        <v>26</v>
      </c>
      <c r="D27" s="1" t="s">
        <v>70</v>
      </c>
      <c r="E27" s="1" t="s">
        <v>70</v>
      </c>
      <c r="F27" s="1"/>
      <c r="G27" s="1"/>
      <c r="H27" s="1" t="s">
        <v>70</v>
      </c>
      <c r="I27" s="1"/>
      <c r="J27" s="1"/>
      <c r="K27" s="1"/>
      <c r="L27" s="1"/>
      <c r="M27" s="1"/>
      <c r="O27" s="1"/>
      <c r="P27" s="1"/>
      <c r="Q27" s="1"/>
    </row>
    <row r="28" spans="1:17">
      <c r="A28">
        <v>25</v>
      </c>
      <c r="B28" s="1">
        <v>110140020</v>
      </c>
      <c r="C28" s="1" t="s">
        <v>27</v>
      </c>
      <c r="D28" s="1" t="s">
        <v>70</v>
      </c>
      <c r="E28" s="1" t="s">
        <v>70</v>
      </c>
      <c r="F28" s="1"/>
      <c r="G28" s="1"/>
      <c r="H28" s="1" t="s">
        <v>70</v>
      </c>
      <c r="I28" s="1"/>
      <c r="J28" s="1"/>
      <c r="K28" s="1"/>
      <c r="L28" s="1"/>
      <c r="M28" s="1"/>
      <c r="O28" s="1"/>
      <c r="P28" s="1"/>
      <c r="Q28" s="1"/>
    </row>
    <row r="29" spans="1:17">
      <c r="A29">
        <v>26</v>
      </c>
      <c r="B29" s="1">
        <v>110140022</v>
      </c>
      <c r="C29" s="1" t="s">
        <v>28</v>
      </c>
      <c r="D29" s="1" t="s">
        <v>70</v>
      </c>
      <c r="E29" s="1" t="s">
        <v>70</v>
      </c>
      <c r="F29" s="1"/>
      <c r="G29" s="1"/>
      <c r="H29" s="1" t="s">
        <v>70</v>
      </c>
      <c r="I29" s="1" t="s">
        <v>70</v>
      </c>
      <c r="J29" s="1"/>
      <c r="K29" s="1"/>
      <c r="L29" s="1"/>
      <c r="M29" s="1" t="s">
        <v>70</v>
      </c>
      <c r="O29" s="1" t="s">
        <v>70</v>
      </c>
      <c r="P29" s="1"/>
      <c r="Q29" s="1"/>
    </row>
    <row r="30" spans="1:17">
      <c r="A30">
        <v>27</v>
      </c>
      <c r="B30" s="1">
        <v>110140023</v>
      </c>
      <c r="C30" s="1" t="s">
        <v>29</v>
      </c>
      <c r="D30" s="1" t="s">
        <v>70</v>
      </c>
      <c r="E30" s="1" t="s">
        <v>70</v>
      </c>
      <c r="F30" s="1"/>
      <c r="G30" s="1"/>
      <c r="H30" s="1" t="s">
        <v>70</v>
      </c>
      <c r="I30" s="1" t="s">
        <v>70</v>
      </c>
      <c r="J30" s="1"/>
      <c r="K30" s="1" t="s">
        <v>70</v>
      </c>
      <c r="L30" s="1" t="s">
        <v>70</v>
      </c>
      <c r="M30" s="1"/>
      <c r="O30" s="1"/>
      <c r="P30" s="1"/>
      <c r="Q30" s="1"/>
    </row>
    <row r="31" spans="1:17">
      <c r="A31">
        <v>28</v>
      </c>
      <c r="B31" s="1">
        <v>110140024</v>
      </c>
      <c r="C31" s="1" t="s">
        <v>30</v>
      </c>
      <c r="D31" s="1" t="s">
        <v>70</v>
      </c>
      <c r="E31" s="1" t="s">
        <v>70</v>
      </c>
      <c r="F31" s="1"/>
      <c r="G31" s="1"/>
      <c r="H31" s="1"/>
      <c r="I31" s="1"/>
      <c r="J31" s="1"/>
      <c r="K31" s="1"/>
      <c r="L31" s="1"/>
      <c r="M31" s="1"/>
      <c r="O31" s="1"/>
      <c r="P31" s="1"/>
      <c r="Q31" s="1"/>
    </row>
    <row r="32" spans="1:17">
      <c r="A32">
        <v>29</v>
      </c>
      <c r="B32" s="1">
        <v>110140026</v>
      </c>
      <c r="C32" s="1" t="s">
        <v>31</v>
      </c>
      <c r="D32" s="1" t="s">
        <v>70</v>
      </c>
      <c r="E32" s="1" t="s">
        <v>70</v>
      </c>
      <c r="F32" s="1"/>
      <c r="G32" s="1"/>
      <c r="H32" s="1"/>
      <c r="I32" s="1"/>
      <c r="J32" s="1"/>
      <c r="K32" s="1"/>
      <c r="L32" s="1"/>
      <c r="M32" s="1"/>
      <c r="O32" s="1"/>
      <c r="P32" s="1"/>
      <c r="Q32" s="1"/>
    </row>
    <row r="33" spans="1:17">
      <c r="A33">
        <v>30</v>
      </c>
      <c r="B33" s="1">
        <v>110140027</v>
      </c>
      <c r="C33" s="1" t="s">
        <v>32</v>
      </c>
      <c r="D33" s="1" t="s">
        <v>70</v>
      </c>
      <c r="E33" s="1"/>
      <c r="F33" s="1"/>
      <c r="G33" s="1"/>
      <c r="H33" s="1" t="s">
        <v>70</v>
      </c>
      <c r="I33" s="1" t="s">
        <v>70</v>
      </c>
      <c r="J33" s="1"/>
      <c r="K33" s="1"/>
      <c r="L33" s="1"/>
      <c r="M33" s="1"/>
      <c r="O33" s="1"/>
      <c r="P33" s="1"/>
      <c r="Q33" s="1"/>
    </row>
    <row r="34" spans="1:17">
      <c r="A34">
        <v>31</v>
      </c>
      <c r="B34" s="1">
        <v>110140028</v>
      </c>
      <c r="C34" s="1" t="s">
        <v>33</v>
      </c>
      <c r="D34" s="1" t="s">
        <v>70</v>
      </c>
      <c r="E34" s="1" t="s">
        <v>70</v>
      </c>
      <c r="F34" s="1"/>
      <c r="G34" s="1" t="s">
        <v>70</v>
      </c>
      <c r="H34" s="1"/>
      <c r="I34" s="1"/>
      <c r="J34" s="1"/>
      <c r="K34" s="1"/>
      <c r="L34" s="1"/>
      <c r="M34" s="1" t="s">
        <v>70</v>
      </c>
      <c r="O34" s="1"/>
      <c r="P34" s="1"/>
      <c r="Q34" s="1"/>
    </row>
    <row r="35" spans="1:17">
      <c r="A35">
        <v>32</v>
      </c>
      <c r="B35" s="1">
        <v>110140029</v>
      </c>
      <c r="C35" s="1" t="s">
        <v>34</v>
      </c>
      <c r="D35" s="1" t="s">
        <v>70</v>
      </c>
      <c r="E35" s="1" t="s">
        <v>70</v>
      </c>
      <c r="F35" s="1"/>
      <c r="G35" s="1" t="s">
        <v>70</v>
      </c>
      <c r="H35" s="1" t="s">
        <v>70</v>
      </c>
      <c r="I35" s="1"/>
      <c r="J35" s="1"/>
      <c r="K35" s="1"/>
      <c r="L35" s="1"/>
      <c r="M35" s="1"/>
      <c r="O35" s="1"/>
      <c r="P35" s="1"/>
      <c r="Q35" s="1"/>
    </row>
    <row r="36" spans="1:17">
      <c r="A36">
        <v>33</v>
      </c>
      <c r="B36" s="1">
        <v>110140030</v>
      </c>
      <c r="C36" s="1" t="s">
        <v>35</v>
      </c>
      <c r="D36" s="1" t="s">
        <v>70</v>
      </c>
      <c r="E36" s="1" t="s">
        <v>70</v>
      </c>
      <c r="F36" s="1"/>
      <c r="G36" s="1"/>
      <c r="H36" s="1"/>
      <c r="I36" s="1"/>
      <c r="J36" s="1"/>
      <c r="K36" s="1"/>
      <c r="L36" s="1"/>
      <c r="M36" s="1"/>
      <c r="O36" s="1"/>
      <c r="P36" s="1"/>
      <c r="Q36" s="1"/>
    </row>
    <row r="37" spans="1:17">
      <c r="A37">
        <v>34</v>
      </c>
      <c r="B37" s="1">
        <v>110140031</v>
      </c>
      <c r="C37" s="1" t="s">
        <v>36</v>
      </c>
      <c r="D37" s="1" t="s">
        <v>70</v>
      </c>
      <c r="E37" s="1" t="s">
        <v>70</v>
      </c>
      <c r="F37" s="1"/>
      <c r="G37" s="1" t="s">
        <v>70</v>
      </c>
      <c r="H37" s="1" t="s">
        <v>70</v>
      </c>
      <c r="I37" s="1" t="s">
        <v>70</v>
      </c>
      <c r="J37" s="1"/>
      <c r="K37" s="1"/>
      <c r="L37" s="1" t="s">
        <v>70</v>
      </c>
      <c r="M37" s="1"/>
      <c r="O37" s="1"/>
      <c r="P37" s="1"/>
      <c r="Q37" s="1"/>
    </row>
    <row r="38" spans="1:17">
      <c r="A38">
        <v>35</v>
      </c>
      <c r="B38" s="1">
        <v>110140036</v>
      </c>
      <c r="C38" s="1" t="s">
        <v>37</v>
      </c>
      <c r="D38" s="1" t="s">
        <v>70</v>
      </c>
      <c r="E38" s="1"/>
      <c r="F38" s="1"/>
      <c r="G38" s="1" t="s">
        <v>70</v>
      </c>
      <c r="H38" s="1"/>
      <c r="I38" s="1"/>
      <c r="J38" s="1"/>
      <c r="K38" s="1"/>
      <c r="L38" s="1"/>
      <c r="M38" s="1"/>
      <c r="O38" s="1"/>
      <c r="P38" s="1"/>
      <c r="Q38" s="1"/>
    </row>
    <row r="39" spans="1:17">
      <c r="A39">
        <v>36</v>
      </c>
      <c r="B39" s="1">
        <v>110140706</v>
      </c>
      <c r="C39" s="1" t="s">
        <v>38</v>
      </c>
      <c r="D39" s="1" t="s">
        <v>70</v>
      </c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Q39" s="1"/>
    </row>
    <row r="40" spans="1:17">
      <c r="A40">
        <v>37</v>
      </c>
      <c r="B40" s="1">
        <v>110140708</v>
      </c>
      <c r="C40" s="1" t="s">
        <v>39</v>
      </c>
      <c r="D40" s="1" t="s">
        <v>70</v>
      </c>
      <c r="E40" s="1" t="s">
        <v>70</v>
      </c>
      <c r="F40" s="1"/>
      <c r="G40" s="1"/>
      <c r="H40" s="1" t="s">
        <v>70</v>
      </c>
      <c r="I40" s="1"/>
      <c r="J40" s="1"/>
      <c r="K40" s="1"/>
      <c r="L40" s="1"/>
      <c r="M40" s="1"/>
      <c r="O40" s="1" t="s">
        <v>70</v>
      </c>
      <c r="P40" s="1"/>
      <c r="Q40" s="1"/>
    </row>
    <row r="41" spans="1:17">
      <c r="A41">
        <v>38</v>
      </c>
      <c r="B41" s="1">
        <v>110140904</v>
      </c>
      <c r="C41" s="1" t="s">
        <v>40</v>
      </c>
      <c r="D41" s="1" t="s">
        <v>70</v>
      </c>
      <c r="E41" s="1" t="s">
        <v>70</v>
      </c>
      <c r="F41" s="1"/>
      <c r="G41" s="1"/>
      <c r="H41" s="1"/>
      <c r="I41" s="1" t="s">
        <v>70</v>
      </c>
      <c r="J41" s="1"/>
      <c r="K41" s="1"/>
      <c r="L41" s="1" t="s">
        <v>70</v>
      </c>
      <c r="M41" s="1" t="s">
        <v>70</v>
      </c>
      <c r="O41" s="1" t="s">
        <v>70</v>
      </c>
      <c r="P41" s="1"/>
      <c r="Q41" s="1"/>
    </row>
    <row r="42" spans="1:17">
      <c r="A42">
        <v>39</v>
      </c>
      <c r="B42" s="1">
        <v>110150007</v>
      </c>
      <c r="C42" s="1" t="s">
        <v>41</v>
      </c>
      <c r="D42" s="1" t="s">
        <v>70</v>
      </c>
      <c r="E42" s="1" t="s">
        <v>70</v>
      </c>
      <c r="F42" s="1"/>
      <c r="G42" s="1" t="s">
        <v>70</v>
      </c>
      <c r="H42" s="1" t="s">
        <v>70</v>
      </c>
      <c r="I42" s="1"/>
      <c r="J42" s="1"/>
      <c r="K42" s="1" t="s">
        <v>70</v>
      </c>
      <c r="L42" s="1" t="s">
        <v>70</v>
      </c>
      <c r="M42" s="1"/>
      <c r="O42" s="1"/>
      <c r="P42" s="1"/>
      <c r="Q42" s="1"/>
    </row>
    <row r="43" spans="1:17">
      <c r="A43">
        <v>40</v>
      </c>
      <c r="B43" s="1">
        <v>110150008</v>
      </c>
      <c r="C43" s="1" t="s">
        <v>42</v>
      </c>
      <c r="D43" s="1" t="s">
        <v>70</v>
      </c>
      <c r="E43" s="1" t="s">
        <v>70</v>
      </c>
      <c r="F43" s="1"/>
      <c r="G43" s="1" t="s">
        <v>70</v>
      </c>
      <c r="H43" s="1"/>
      <c r="I43" s="1" t="s">
        <v>70</v>
      </c>
      <c r="J43" s="1"/>
      <c r="K43" s="1"/>
      <c r="L43" s="1" t="s">
        <v>70</v>
      </c>
      <c r="M43" s="1" t="s">
        <v>70</v>
      </c>
      <c r="O43" s="1" t="s">
        <v>70</v>
      </c>
      <c r="P43" s="1"/>
      <c r="Q43" s="1"/>
    </row>
    <row r="44" spans="1:17">
      <c r="A44">
        <v>41</v>
      </c>
      <c r="B44" s="1">
        <v>110150013</v>
      </c>
      <c r="C44" s="1" t="s">
        <v>43</v>
      </c>
      <c r="D44" s="1" t="s">
        <v>70</v>
      </c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Q44" s="1"/>
    </row>
    <row r="45" spans="1:17">
      <c r="A45">
        <v>42</v>
      </c>
      <c r="B45" s="1">
        <v>110150021</v>
      </c>
      <c r="C45" s="1" t="s">
        <v>44</v>
      </c>
      <c r="D45" s="1" t="s">
        <v>70</v>
      </c>
      <c r="E45" s="1" t="s">
        <v>70</v>
      </c>
      <c r="F45" s="1"/>
      <c r="G45" s="1" t="s">
        <v>70</v>
      </c>
      <c r="H45" s="1" t="s">
        <v>70</v>
      </c>
      <c r="I45" s="1" t="s">
        <v>70</v>
      </c>
      <c r="J45" s="1"/>
      <c r="K45" s="1" t="s">
        <v>70</v>
      </c>
      <c r="L45" s="1" t="s">
        <v>70</v>
      </c>
      <c r="M45" s="1"/>
      <c r="O45" s="1" t="s">
        <v>70</v>
      </c>
      <c r="P45" s="1"/>
      <c r="Q45" s="1"/>
    </row>
    <row r="46" spans="1:17">
      <c r="A46">
        <v>43</v>
      </c>
      <c r="B46" s="1">
        <v>110150022</v>
      </c>
      <c r="C46" s="1" t="s">
        <v>45</v>
      </c>
      <c r="D46" s="1" t="s">
        <v>70</v>
      </c>
      <c r="E46" s="1" t="s">
        <v>70</v>
      </c>
      <c r="F46" s="1"/>
      <c r="G46" s="1" t="s">
        <v>70</v>
      </c>
      <c r="H46" s="1" t="s">
        <v>70</v>
      </c>
      <c r="I46" s="1"/>
      <c r="J46" s="1"/>
      <c r="K46" s="1" t="s">
        <v>70</v>
      </c>
      <c r="L46" s="1"/>
      <c r="M46" s="1" t="s">
        <v>70</v>
      </c>
      <c r="O46" s="1"/>
      <c r="P46" s="1"/>
      <c r="Q46" s="1"/>
    </row>
    <row r="47" spans="1:17">
      <c r="A47">
        <v>44</v>
      </c>
      <c r="B47" s="1">
        <v>110150026</v>
      </c>
      <c r="C47" s="1" t="s">
        <v>46</v>
      </c>
      <c r="D47" s="1" t="s">
        <v>70</v>
      </c>
      <c r="E47" s="1" t="s">
        <v>70</v>
      </c>
      <c r="F47" s="1"/>
      <c r="G47" s="1" t="s">
        <v>70</v>
      </c>
      <c r="H47" s="1" t="s">
        <v>70</v>
      </c>
      <c r="I47" s="1" t="s">
        <v>70</v>
      </c>
      <c r="J47" s="1"/>
      <c r="K47" s="1" t="s">
        <v>70</v>
      </c>
      <c r="L47" s="1" t="s">
        <v>70</v>
      </c>
      <c r="M47" s="1"/>
      <c r="O47" s="1" t="s">
        <v>70</v>
      </c>
      <c r="P47" s="1"/>
      <c r="Q47" s="1"/>
    </row>
    <row r="48" spans="1:17">
      <c r="A48">
        <v>45</v>
      </c>
      <c r="B48" s="1">
        <v>110150027</v>
      </c>
      <c r="C48" s="1" t="s">
        <v>47</v>
      </c>
      <c r="D48" s="1" t="s">
        <v>70</v>
      </c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Q48" s="1"/>
    </row>
    <row r="49" spans="1:17">
      <c r="A49">
        <v>46</v>
      </c>
      <c r="B49" s="1">
        <v>110150031</v>
      </c>
      <c r="C49" s="1" t="s">
        <v>48</v>
      </c>
      <c r="D49" s="1" t="s">
        <v>70</v>
      </c>
      <c r="E49" s="1" t="s">
        <v>70</v>
      </c>
      <c r="F49" s="1"/>
      <c r="G49" s="1" t="s">
        <v>70</v>
      </c>
      <c r="H49" s="1" t="s">
        <v>70</v>
      </c>
      <c r="I49" s="1" t="s">
        <v>70</v>
      </c>
      <c r="J49" s="1"/>
      <c r="K49" s="1" t="s">
        <v>70</v>
      </c>
      <c r="L49" s="1"/>
      <c r="M49" s="1" t="s">
        <v>70</v>
      </c>
      <c r="O49" s="1"/>
      <c r="P49" s="1"/>
      <c r="Q49" s="1"/>
    </row>
    <row r="50" spans="1:17">
      <c r="A50">
        <v>47</v>
      </c>
      <c r="B50" s="1">
        <v>110150035</v>
      </c>
      <c r="C50" s="1" t="s">
        <v>49</v>
      </c>
      <c r="D50" s="1" t="s">
        <v>70</v>
      </c>
      <c r="E50" s="1" t="s">
        <v>70</v>
      </c>
      <c r="F50" s="1"/>
      <c r="G50" s="1"/>
      <c r="H50" s="1"/>
      <c r="I50" s="1"/>
      <c r="J50" s="1"/>
      <c r="K50" s="1"/>
      <c r="L50" s="1"/>
      <c r="M50" s="1"/>
      <c r="O50" s="1"/>
      <c r="P50" s="1"/>
      <c r="Q50" s="1"/>
    </row>
    <row r="51" spans="1:17">
      <c r="A51">
        <v>48</v>
      </c>
      <c r="B51" s="1">
        <v>110150038</v>
      </c>
      <c r="C51" s="1" t="s">
        <v>50</v>
      </c>
      <c r="D51" s="1" t="s">
        <v>70</v>
      </c>
      <c r="E51" s="1" t="s">
        <v>70</v>
      </c>
      <c r="F51" s="1"/>
      <c r="G51" s="1" t="s">
        <v>70</v>
      </c>
      <c r="H51" s="1" t="s">
        <v>70</v>
      </c>
      <c r="I51" s="1"/>
      <c r="J51" s="1"/>
      <c r="K51" s="1"/>
      <c r="L51" s="1"/>
      <c r="M51" s="1"/>
      <c r="O51" s="1"/>
      <c r="P51" s="1"/>
      <c r="Q51" s="1"/>
    </row>
    <row r="52" spans="1:17">
      <c r="A52">
        <v>49</v>
      </c>
      <c r="B52" s="1">
        <v>110150041</v>
      </c>
      <c r="C52" s="1" t="s">
        <v>51</v>
      </c>
      <c r="D52" s="1" t="s">
        <v>70</v>
      </c>
      <c r="E52" s="1"/>
      <c r="F52" s="1"/>
      <c r="G52" s="1" t="s">
        <v>70</v>
      </c>
      <c r="H52" s="1"/>
      <c r="I52" s="1"/>
      <c r="J52" s="1"/>
      <c r="K52" s="1"/>
      <c r="L52" s="1"/>
      <c r="M52" s="1"/>
      <c r="O52" s="1"/>
      <c r="P52" s="1"/>
      <c r="Q52" s="1"/>
    </row>
    <row r="53" spans="1:17">
      <c r="A53">
        <v>50</v>
      </c>
      <c r="B53" s="1">
        <v>110150054</v>
      </c>
      <c r="C53" s="1" t="s">
        <v>52</v>
      </c>
      <c r="D53" s="1" t="s">
        <v>70</v>
      </c>
      <c r="E53" s="1" t="s">
        <v>70</v>
      </c>
      <c r="F53" s="1"/>
      <c r="G53" s="1" t="s">
        <v>70</v>
      </c>
      <c r="H53" s="1" t="s">
        <v>70</v>
      </c>
      <c r="I53" s="1" t="s">
        <v>70</v>
      </c>
      <c r="J53" s="1"/>
      <c r="K53" s="1"/>
      <c r="L53" s="1" t="s">
        <v>70</v>
      </c>
      <c r="M53" s="1"/>
      <c r="O53" s="1"/>
      <c r="P53" s="1"/>
      <c r="Q53" s="1"/>
    </row>
    <row r="55" spans="1:17">
      <c r="C55" t="s">
        <v>71</v>
      </c>
      <c r="D55">
        <f>COUNTIF(D4:D53,"+")</f>
        <v>50</v>
      </c>
      <c r="E55">
        <f>COUNTIF(E4:E53,"+")</f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7"/>
  <sheetViews>
    <sheetView workbookViewId="0">
      <selection activeCell="R14" sqref="R14"/>
    </sheetView>
  </sheetViews>
  <sheetFormatPr defaultRowHeight="14.4"/>
  <cols>
    <col min="2" max="2" width="10.44140625" customWidth="1"/>
    <col min="3" max="3" width="23.88671875" bestFit="1" customWidth="1"/>
    <col min="4" max="9" width="3.77734375" customWidth="1"/>
    <col min="10" max="10" width="5.77734375" customWidth="1"/>
    <col min="11" max="11" width="8" customWidth="1"/>
    <col min="12" max="12" width="5.33203125" customWidth="1"/>
  </cols>
  <sheetData>
    <row r="1" spans="1:14">
      <c r="B1" t="s">
        <v>69</v>
      </c>
    </row>
    <row r="2" spans="1:14" ht="80.400000000000006" customHeight="1">
      <c r="D2" s="3">
        <v>42425</v>
      </c>
      <c r="E2" s="4" t="s">
        <v>62</v>
      </c>
      <c r="F2" s="4" t="s">
        <v>63</v>
      </c>
      <c r="G2" s="4" t="s">
        <v>64</v>
      </c>
      <c r="H2" s="4" t="s">
        <v>65</v>
      </c>
      <c r="I2" s="4" t="s">
        <v>66</v>
      </c>
      <c r="J2" s="2"/>
    </row>
    <row r="3" spans="1:14">
      <c r="B3" s="1" t="s">
        <v>1</v>
      </c>
      <c r="C3" s="1" t="s">
        <v>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  <c r="L3" s="1" t="s">
        <v>61</v>
      </c>
    </row>
    <row r="4" spans="1:14">
      <c r="A4">
        <v>1</v>
      </c>
      <c r="B4" s="1">
        <v>40100463</v>
      </c>
      <c r="C4" s="1" t="s">
        <v>3</v>
      </c>
      <c r="D4" s="1">
        <v>0</v>
      </c>
      <c r="E4" s="1">
        <v>15</v>
      </c>
      <c r="F4" s="1">
        <v>60</v>
      </c>
      <c r="G4" s="1"/>
      <c r="H4" s="1">
        <v>70</v>
      </c>
      <c r="I4" s="1">
        <v>44</v>
      </c>
      <c r="J4" s="1">
        <v>1</v>
      </c>
      <c r="K4" s="1">
        <f t="shared" ref="K4:K53" si="0">0.05*D4+0.05*E4+0.05*F4+0.05*G4+0.2*H4+0.2*I4+0.4*J4</f>
        <v>26.95</v>
      </c>
      <c r="L4" s="1"/>
      <c r="N4" t="s">
        <v>67</v>
      </c>
    </row>
    <row r="5" spans="1:14">
      <c r="A5">
        <v>2</v>
      </c>
      <c r="B5" s="1">
        <v>40120324</v>
      </c>
      <c r="C5" s="1" t="s">
        <v>4</v>
      </c>
      <c r="D5" s="1">
        <v>90</v>
      </c>
      <c r="E5" s="1"/>
      <c r="F5" s="1"/>
      <c r="G5" s="1"/>
      <c r="H5" s="1">
        <v>49</v>
      </c>
      <c r="I5" s="1">
        <v>43</v>
      </c>
      <c r="J5" s="1"/>
      <c r="K5" s="1">
        <f t="shared" si="0"/>
        <v>22.9</v>
      </c>
      <c r="L5" s="1"/>
      <c r="N5" t="s">
        <v>68</v>
      </c>
    </row>
    <row r="6" spans="1:14">
      <c r="A6">
        <v>3</v>
      </c>
      <c r="B6" s="1">
        <v>80130351</v>
      </c>
      <c r="C6" s="1" t="s">
        <v>5</v>
      </c>
      <c r="D6" s="1">
        <v>10</v>
      </c>
      <c r="E6" s="1"/>
      <c r="F6" s="1"/>
      <c r="G6" s="1"/>
      <c r="H6" s="1">
        <v>55</v>
      </c>
      <c r="I6" s="1">
        <v>5</v>
      </c>
      <c r="J6" s="1"/>
      <c r="K6" s="1">
        <f t="shared" si="0"/>
        <v>12.5</v>
      </c>
      <c r="L6" s="1"/>
    </row>
    <row r="7" spans="1:14">
      <c r="A7">
        <v>4</v>
      </c>
      <c r="B7" s="1">
        <v>80140003</v>
      </c>
      <c r="C7" s="1" t="s">
        <v>6</v>
      </c>
      <c r="D7" s="1">
        <v>10</v>
      </c>
      <c r="E7" s="1">
        <v>35</v>
      </c>
      <c r="F7" s="1">
        <v>10</v>
      </c>
      <c r="G7" s="1">
        <v>100</v>
      </c>
      <c r="H7" s="1">
        <v>35</v>
      </c>
      <c r="I7" s="1">
        <v>52</v>
      </c>
      <c r="J7" s="1">
        <v>10</v>
      </c>
      <c r="K7" s="1">
        <f t="shared" si="0"/>
        <v>29.15</v>
      </c>
      <c r="L7" s="1"/>
    </row>
    <row r="8" spans="1:14">
      <c r="A8">
        <v>5</v>
      </c>
      <c r="B8" s="1">
        <v>110070917</v>
      </c>
      <c r="C8" s="1" t="s">
        <v>7</v>
      </c>
      <c r="D8" s="1"/>
      <c r="E8" s="1"/>
      <c r="F8" s="1"/>
      <c r="G8" s="1"/>
      <c r="H8" s="1"/>
      <c r="I8" s="1"/>
      <c r="J8" s="1"/>
      <c r="K8" s="1">
        <f t="shared" si="0"/>
        <v>0</v>
      </c>
      <c r="L8" s="1"/>
    </row>
    <row r="9" spans="1:14">
      <c r="A9">
        <v>6</v>
      </c>
      <c r="B9" s="1">
        <v>110090152</v>
      </c>
      <c r="C9" s="1" t="s">
        <v>8</v>
      </c>
      <c r="D9" s="1">
        <v>90</v>
      </c>
      <c r="E9" s="1">
        <v>0</v>
      </c>
      <c r="F9" s="1">
        <v>10</v>
      </c>
      <c r="G9" s="1">
        <v>100</v>
      </c>
      <c r="H9" s="1">
        <v>75</v>
      </c>
      <c r="I9" s="1">
        <v>67</v>
      </c>
      <c r="J9" s="1">
        <v>2</v>
      </c>
      <c r="K9" s="1">
        <f t="shared" si="0"/>
        <v>39.199999999999996</v>
      </c>
      <c r="L9" s="1"/>
    </row>
    <row r="10" spans="1:14">
      <c r="A10">
        <v>7</v>
      </c>
      <c r="B10" s="1">
        <v>110110013</v>
      </c>
      <c r="C10" s="1" t="s">
        <v>9</v>
      </c>
      <c r="D10" s="1"/>
      <c r="E10" s="1"/>
      <c r="F10" s="1"/>
      <c r="G10" s="1"/>
      <c r="H10" s="1"/>
      <c r="I10" s="1"/>
      <c r="J10" s="1"/>
      <c r="K10" s="1">
        <f t="shared" si="0"/>
        <v>0</v>
      </c>
      <c r="L10" s="1"/>
    </row>
    <row r="11" spans="1:14">
      <c r="A11">
        <v>8</v>
      </c>
      <c r="B11" s="1">
        <v>110110017</v>
      </c>
      <c r="C11" s="1" t="s">
        <v>10</v>
      </c>
      <c r="D11" s="1">
        <v>15</v>
      </c>
      <c r="E11" s="1"/>
      <c r="F11" s="1"/>
      <c r="G11" s="1"/>
      <c r="H11" s="1">
        <v>49</v>
      </c>
      <c r="I11" s="1">
        <v>55</v>
      </c>
      <c r="J11" s="1">
        <v>1</v>
      </c>
      <c r="K11" s="1">
        <f t="shared" si="0"/>
        <v>21.95</v>
      </c>
      <c r="L11" s="1"/>
    </row>
    <row r="12" spans="1:14">
      <c r="A12">
        <v>9</v>
      </c>
      <c r="B12" s="1">
        <v>110110910</v>
      </c>
      <c r="C12" s="1" t="s">
        <v>11</v>
      </c>
      <c r="D12" s="1">
        <v>10</v>
      </c>
      <c r="E12" s="1">
        <v>0</v>
      </c>
      <c r="F12" s="1">
        <v>0</v>
      </c>
      <c r="G12" s="1">
        <v>100</v>
      </c>
      <c r="H12" s="1">
        <v>9</v>
      </c>
      <c r="I12" s="1">
        <v>11</v>
      </c>
      <c r="J12" s="1">
        <v>15</v>
      </c>
      <c r="K12" s="1">
        <f t="shared" si="0"/>
        <v>15.5</v>
      </c>
      <c r="L12" s="1"/>
    </row>
    <row r="13" spans="1:14">
      <c r="A13">
        <v>10</v>
      </c>
      <c r="B13" s="1">
        <v>110120212</v>
      </c>
      <c r="C13" s="1" t="s">
        <v>12</v>
      </c>
      <c r="D13" s="1">
        <v>90</v>
      </c>
      <c r="E13" s="1">
        <v>60</v>
      </c>
      <c r="F13" s="1"/>
      <c r="G13" s="1">
        <v>100</v>
      </c>
      <c r="H13" s="1">
        <v>79</v>
      </c>
      <c r="I13" s="1">
        <v>77</v>
      </c>
      <c r="J13" s="1">
        <v>24</v>
      </c>
      <c r="K13" s="1">
        <f t="shared" si="0"/>
        <v>53.300000000000004</v>
      </c>
      <c r="L13" s="1"/>
    </row>
    <row r="14" spans="1:14">
      <c r="A14">
        <v>11</v>
      </c>
      <c r="B14" s="1">
        <v>110130131</v>
      </c>
      <c r="C14" s="1" t="s">
        <v>13</v>
      </c>
      <c r="D14" s="1">
        <v>70</v>
      </c>
      <c r="E14" s="1">
        <v>75</v>
      </c>
      <c r="F14" s="1">
        <v>90</v>
      </c>
      <c r="G14" s="1">
        <v>100</v>
      </c>
      <c r="H14" s="1">
        <v>85</v>
      </c>
      <c r="I14" s="1">
        <v>64</v>
      </c>
      <c r="J14" s="1">
        <v>6</v>
      </c>
      <c r="K14" s="1">
        <f t="shared" si="0"/>
        <v>48.949999999999996</v>
      </c>
      <c r="L14" s="1"/>
    </row>
    <row r="15" spans="1:14">
      <c r="A15">
        <v>12</v>
      </c>
      <c r="B15" s="1">
        <v>110130133</v>
      </c>
      <c r="C15" s="1" t="s">
        <v>14</v>
      </c>
      <c r="D15" s="1">
        <v>35</v>
      </c>
      <c r="E15" s="1">
        <v>5</v>
      </c>
      <c r="F15" s="1">
        <v>0</v>
      </c>
      <c r="G15" s="1">
        <v>100</v>
      </c>
      <c r="H15" s="1">
        <v>83</v>
      </c>
      <c r="I15" s="1">
        <v>68</v>
      </c>
      <c r="J15" s="1">
        <v>4</v>
      </c>
      <c r="K15" s="1">
        <f t="shared" si="0"/>
        <v>38.800000000000004</v>
      </c>
      <c r="L15" s="1"/>
    </row>
    <row r="16" spans="1:14">
      <c r="A16">
        <v>13</v>
      </c>
      <c r="B16" s="1">
        <v>110140002</v>
      </c>
      <c r="C16" s="1" t="s">
        <v>15</v>
      </c>
      <c r="D16" s="1">
        <v>65</v>
      </c>
      <c r="E16" s="1">
        <v>5</v>
      </c>
      <c r="F16" s="1">
        <v>20</v>
      </c>
      <c r="G16" s="1"/>
      <c r="H16" s="1">
        <v>95</v>
      </c>
      <c r="I16" s="1">
        <v>71</v>
      </c>
      <c r="J16" s="1">
        <v>13</v>
      </c>
      <c r="K16" s="1">
        <f t="shared" si="0"/>
        <v>42.900000000000006</v>
      </c>
      <c r="L16" s="1"/>
    </row>
    <row r="17" spans="1:12">
      <c r="A17">
        <v>14</v>
      </c>
      <c r="B17" s="1">
        <v>110140003</v>
      </c>
      <c r="C17" s="1" t="s">
        <v>16</v>
      </c>
      <c r="D17" s="1">
        <v>90</v>
      </c>
      <c r="E17" s="1">
        <v>35</v>
      </c>
      <c r="F17" s="1">
        <v>100</v>
      </c>
      <c r="G17" s="1">
        <v>100</v>
      </c>
      <c r="H17" s="1">
        <v>68</v>
      </c>
      <c r="I17" s="1">
        <v>87</v>
      </c>
      <c r="J17" s="1">
        <v>38</v>
      </c>
      <c r="K17" s="1">
        <f t="shared" si="0"/>
        <v>62.45</v>
      </c>
      <c r="L17" s="1"/>
    </row>
    <row r="18" spans="1:12">
      <c r="A18">
        <v>15</v>
      </c>
      <c r="B18" s="1">
        <v>110140005</v>
      </c>
      <c r="C18" s="1" t="s">
        <v>17</v>
      </c>
      <c r="D18" s="1">
        <v>65</v>
      </c>
      <c r="E18" s="1">
        <v>35</v>
      </c>
      <c r="F18" s="1">
        <v>100</v>
      </c>
      <c r="G18" s="1">
        <v>100</v>
      </c>
      <c r="H18" s="1">
        <v>95</v>
      </c>
      <c r="I18" s="1">
        <v>84</v>
      </c>
      <c r="J18" s="1">
        <v>35</v>
      </c>
      <c r="K18" s="1">
        <f t="shared" si="0"/>
        <v>64.8</v>
      </c>
      <c r="L18" s="1"/>
    </row>
    <row r="19" spans="1:12">
      <c r="A19">
        <v>16</v>
      </c>
      <c r="B19" s="1">
        <v>110140006</v>
      </c>
      <c r="C19" s="1" t="s">
        <v>18</v>
      </c>
      <c r="D19" s="1">
        <v>90</v>
      </c>
      <c r="E19" s="1">
        <v>15</v>
      </c>
      <c r="F19" s="1">
        <v>70</v>
      </c>
      <c r="G19" s="1">
        <v>100</v>
      </c>
      <c r="H19" s="1">
        <v>98</v>
      </c>
      <c r="I19" s="1">
        <v>100</v>
      </c>
      <c r="J19" s="1">
        <v>63</v>
      </c>
      <c r="K19" s="1">
        <f t="shared" si="0"/>
        <v>78.550000000000011</v>
      </c>
      <c r="L19" s="1"/>
    </row>
    <row r="20" spans="1:12">
      <c r="A20">
        <v>17</v>
      </c>
      <c r="B20" s="1">
        <v>110140009</v>
      </c>
      <c r="C20" s="1" t="s">
        <v>19</v>
      </c>
      <c r="D20" s="1">
        <v>35</v>
      </c>
      <c r="E20" s="1">
        <v>5</v>
      </c>
      <c r="F20" s="1">
        <v>10</v>
      </c>
      <c r="G20" s="1">
        <v>100</v>
      </c>
      <c r="H20" s="1">
        <v>40</v>
      </c>
      <c r="I20" s="1">
        <v>34</v>
      </c>
      <c r="J20" s="1">
        <v>1</v>
      </c>
      <c r="K20" s="1">
        <f t="shared" si="0"/>
        <v>22.7</v>
      </c>
      <c r="L20" s="1"/>
    </row>
    <row r="21" spans="1:12">
      <c r="A21">
        <v>18</v>
      </c>
      <c r="B21" s="1">
        <v>110140012</v>
      </c>
      <c r="C21" s="1" t="s">
        <v>20</v>
      </c>
      <c r="D21" s="1">
        <v>45</v>
      </c>
      <c r="E21" s="1">
        <v>35</v>
      </c>
      <c r="F21" s="1">
        <v>10</v>
      </c>
      <c r="G21" s="1">
        <v>100</v>
      </c>
      <c r="H21" s="1">
        <v>79</v>
      </c>
      <c r="I21" s="1">
        <v>81</v>
      </c>
      <c r="J21" s="1">
        <v>24</v>
      </c>
      <c r="K21" s="1">
        <f t="shared" si="0"/>
        <v>51.1</v>
      </c>
      <c r="L21" s="1"/>
    </row>
    <row r="22" spans="1:12">
      <c r="A22">
        <v>19</v>
      </c>
      <c r="B22" s="1">
        <v>110140013</v>
      </c>
      <c r="C22" s="1" t="s">
        <v>21</v>
      </c>
      <c r="D22" s="1">
        <v>55</v>
      </c>
      <c r="E22" s="1">
        <v>30</v>
      </c>
      <c r="F22" s="1">
        <v>10</v>
      </c>
      <c r="G22" s="1">
        <v>100</v>
      </c>
      <c r="H22" s="1">
        <v>52</v>
      </c>
      <c r="I22" s="1">
        <v>34</v>
      </c>
      <c r="J22" s="1">
        <v>9</v>
      </c>
      <c r="K22" s="1">
        <f t="shared" si="0"/>
        <v>30.55</v>
      </c>
      <c r="L22" s="1"/>
    </row>
    <row r="23" spans="1:12">
      <c r="A23">
        <v>20</v>
      </c>
      <c r="B23" s="1">
        <v>110140014</v>
      </c>
      <c r="C23" s="1" t="s">
        <v>22</v>
      </c>
      <c r="D23" s="1">
        <v>90</v>
      </c>
      <c r="E23" s="1">
        <v>30</v>
      </c>
      <c r="F23" s="1">
        <v>70</v>
      </c>
      <c r="G23" s="1">
        <v>100</v>
      </c>
      <c r="H23" s="1">
        <v>46</v>
      </c>
      <c r="I23" s="1">
        <v>76</v>
      </c>
      <c r="J23" s="1">
        <v>23</v>
      </c>
      <c r="K23" s="1">
        <f t="shared" si="0"/>
        <v>48.100000000000009</v>
      </c>
      <c r="L23" s="1"/>
    </row>
    <row r="24" spans="1:12">
      <c r="A24">
        <v>21</v>
      </c>
      <c r="B24" s="1">
        <v>110140015</v>
      </c>
      <c r="C24" s="1" t="s">
        <v>23</v>
      </c>
      <c r="D24" s="1">
        <v>80</v>
      </c>
      <c r="E24" s="1">
        <v>35</v>
      </c>
      <c r="F24" s="1">
        <v>70</v>
      </c>
      <c r="G24" s="1">
        <v>100</v>
      </c>
      <c r="H24" s="1">
        <v>80</v>
      </c>
      <c r="I24" s="1">
        <v>83</v>
      </c>
      <c r="J24" s="1">
        <v>34</v>
      </c>
      <c r="K24" s="1">
        <f t="shared" si="0"/>
        <v>60.45</v>
      </c>
      <c r="L24" s="1"/>
    </row>
    <row r="25" spans="1:12">
      <c r="A25">
        <v>22</v>
      </c>
      <c r="B25" s="1">
        <v>110140016</v>
      </c>
      <c r="C25" s="1" t="s">
        <v>24</v>
      </c>
      <c r="D25" s="1">
        <v>10</v>
      </c>
      <c r="E25" s="1">
        <v>10</v>
      </c>
      <c r="F25" s="1">
        <v>80</v>
      </c>
      <c r="G25" s="1">
        <v>100</v>
      </c>
      <c r="H25" s="1">
        <v>54</v>
      </c>
      <c r="I25" s="1">
        <v>71</v>
      </c>
      <c r="J25" s="1">
        <v>4</v>
      </c>
      <c r="K25" s="1">
        <f t="shared" si="0"/>
        <v>36.6</v>
      </c>
      <c r="L25" s="1"/>
    </row>
    <row r="26" spans="1:12">
      <c r="A26">
        <v>23</v>
      </c>
      <c r="B26" s="1">
        <v>110140018</v>
      </c>
      <c r="C26" s="1" t="s">
        <v>25</v>
      </c>
      <c r="D26" s="1">
        <v>40</v>
      </c>
      <c r="E26" s="1">
        <v>5</v>
      </c>
      <c r="F26" s="1">
        <v>10</v>
      </c>
      <c r="G26" s="1">
        <v>100</v>
      </c>
      <c r="H26" s="1">
        <v>22</v>
      </c>
      <c r="I26" s="1">
        <v>61</v>
      </c>
      <c r="J26" s="1">
        <v>17</v>
      </c>
      <c r="K26" s="1">
        <f t="shared" si="0"/>
        <v>31.150000000000002</v>
      </c>
      <c r="L26" s="1"/>
    </row>
    <row r="27" spans="1:12">
      <c r="A27">
        <v>24</v>
      </c>
      <c r="B27" s="1">
        <v>110140019</v>
      </c>
      <c r="C27" s="1" t="s">
        <v>26</v>
      </c>
      <c r="D27" s="1">
        <v>30</v>
      </c>
      <c r="E27" s="1">
        <v>25</v>
      </c>
      <c r="F27" s="1">
        <v>100</v>
      </c>
      <c r="G27" s="1">
        <v>100</v>
      </c>
      <c r="H27" s="1">
        <v>52</v>
      </c>
      <c r="I27" s="1">
        <v>63</v>
      </c>
      <c r="J27" s="1">
        <v>22</v>
      </c>
      <c r="K27" s="1">
        <f t="shared" si="0"/>
        <v>44.55</v>
      </c>
      <c r="L27" s="1"/>
    </row>
    <row r="28" spans="1:12">
      <c r="A28">
        <v>25</v>
      </c>
      <c r="B28" s="1">
        <v>110140020</v>
      </c>
      <c r="C28" s="1" t="s">
        <v>27</v>
      </c>
      <c r="D28" s="1">
        <v>35</v>
      </c>
      <c r="E28" s="1">
        <v>95</v>
      </c>
      <c r="F28" s="1">
        <v>90</v>
      </c>
      <c r="G28" s="1">
        <v>100</v>
      </c>
      <c r="H28" s="1">
        <v>100</v>
      </c>
      <c r="I28" s="1">
        <v>30</v>
      </c>
      <c r="J28" s="1">
        <v>25</v>
      </c>
      <c r="K28" s="1">
        <f t="shared" si="0"/>
        <v>52</v>
      </c>
      <c r="L28" s="1"/>
    </row>
    <row r="29" spans="1:12">
      <c r="A29">
        <v>26</v>
      </c>
      <c r="B29" s="1">
        <v>110140022</v>
      </c>
      <c r="C29" s="1" t="s">
        <v>28</v>
      </c>
      <c r="D29" s="1">
        <v>40</v>
      </c>
      <c r="E29" s="1">
        <v>35</v>
      </c>
      <c r="F29" s="1">
        <v>10</v>
      </c>
      <c r="G29" s="1">
        <v>100</v>
      </c>
      <c r="H29" s="1">
        <v>74</v>
      </c>
      <c r="I29" s="1">
        <v>87</v>
      </c>
      <c r="J29" s="1">
        <v>25</v>
      </c>
      <c r="K29" s="1">
        <f t="shared" si="0"/>
        <v>51.45</v>
      </c>
      <c r="L29" s="1"/>
    </row>
    <row r="30" spans="1:12">
      <c r="A30">
        <v>27</v>
      </c>
      <c r="B30" s="1">
        <v>110140023</v>
      </c>
      <c r="C30" s="1" t="s">
        <v>29</v>
      </c>
      <c r="D30" s="1">
        <v>90</v>
      </c>
      <c r="E30" s="1">
        <v>20</v>
      </c>
      <c r="F30" s="1">
        <v>70</v>
      </c>
      <c r="G30" s="1">
        <v>100</v>
      </c>
      <c r="H30" s="1">
        <v>75</v>
      </c>
      <c r="I30" s="1">
        <v>94</v>
      </c>
      <c r="J30" s="1">
        <v>26</v>
      </c>
      <c r="K30" s="1">
        <f t="shared" si="0"/>
        <v>58.199999999999996</v>
      </c>
      <c r="L30" s="1"/>
    </row>
    <row r="31" spans="1:12">
      <c r="A31">
        <v>28</v>
      </c>
      <c r="B31" s="1">
        <v>110140024</v>
      </c>
      <c r="C31" s="1" t="s">
        <v>30</v>
      </c>
      <c r="D31" s="1">
        <v>45</v>
      </c>
      <c r="E31" s="1">
        <v>40</v>
      </c>
      <c r="F31" s="1"/>
      <c r="G31" s="1">
        <v>100</v>
      </c>
      <c r="H31" s="1">
        <v>40</v>
      </c>
      <c r="I31" s="1">
        <v>55</v>
      </c>
      <c r="J31" s="1">
        <v>16</v>
      </c>
      <c r="K31" s="1">
        <f t="shared" si="0"/>
        <v>34.65</v>
      </c>
      <c r="L31" s="1"/>
    </row>
    <row r="32" spans="1:12">
      <c r="A32">
        <v>29</v>
      </c>
      <c r="B32" s="1">
        <v>110140026</v>
      </c>
      <c r="C32" s="1" t="s">
        <v>31</v>
      </c>
      <c r="D32" s="1">
        <v>15</v>
      </c>
      <c r="E32" s="1">
        <v>20</v>
      </c>
      <c r="F32" s="1">
        <v>60</v>
      </c>
      <c r="G32" s="1">
        <v>100</v>
      </c>
      <c r="H32" s="1">
        <v>65</v>
      </c>
      <c r="I32" s="1">
        <v>47</v>
      </c>
      <c r="J32" s="1">
        <v>9</v>
      </c>
      <c r="K32" s="1">
        <f t="shared" si="0"/>
        <v>35.75</v>
      </c>
      <c r="L32" s="1"/>
    </row>
    <row r="33" spans="1:12">
      <c r="A33">
        <v>30</v>
      </c>
      <c r="B33" s="1">
        <v>110140027</v>
      </c>
      <c r="C33" s="1" t="s">
        <v>32</v>
      </c>
      <c r="D33" s="1">
        <v>25</v>
      </c>
      <c r="E33" s="1">
        <v>20</v>
      </c>
      <c r="F33" s="1">
        <v>10</v>
      </c>
      <c r="G33" s="1">
        <v>100</v>
      </c>
      <c r="H33" s="1">
        <v>95</v>
      </c>
      <c r="I33" s="1">
        <v>76</v>
      </c>
      <c r="J33" s="1">
        <v>29</v>
      </c>
      <c r="K33" s="1">
        <f t="shared" si="0"/>
        <v>53.550000000000004</v>
      </c>
      <c r="L33" s="1"/>
    </row>
    <row r="34" spans="1:12">
      <c r="A34">
        <v>31</v>
      </c>
      <c r="B34" s="1">
        <v>110140028</v>
      </c>
      <c r="C34" s="1" t="s">
        <v>33</v>
      </c>
      <c r="D34" s="1">
        <v>80</v>
      </c>
      <c r="E34" s="1">
        <v>10</v>
      </c>
      <c r="F34" s="1">
        <v>80</v>
      </c>
      <c r="G34" s="1">
        <v>100</v>
      </c>
      <c r="H34" s="1">
        <v>95</v>
      </c>
      <c r="I34" s="1">
        <v>94</v>
      </c>
      <c r="J34" s="1">
        <v>25</v>
      </c>
      <c r="K34" s="1">
        <f t="shared" si="0"/>
        <v>61.3</v>
      </c>
      <c r="L34" s="1"/>
    </row>
    <row r="35" spans="1:12">
      <c r="A35">
        <v>32</v>
      </c>
      <c r="B35" s="1">
        <v>110140029</v>
      </c>
      <c r="C35" s="1" t="s">
        <v>34</v>
      </c>
      <c r="D35" s="1">
        <v>40</v>
      </c>
      <c r="E35" s="1">
        <v>35</v>
      </c>
      <c r="F35" s="1">
        <v>80</v>
      </c>
      <c r="G35" s="1">
        <v>100</v>
      </c>
      <c r="H35" s="1">
        <v>64</v>
      </c>
      <c r="I35" s="1">
        <v>70</v>
      </c>
      <c r="J35" s="1">
        <v>15</v>
      </c>
      <c r="K35" s="1">
        <f t="shared" si="0"/>
        <v>45.55</v>
      </c>
      <c r="L35" s="1"/>
    </row>
    <row r="36" spans="1:12">
      <c r="A36">
        <v>33</v>
      </c>
      <c r="B36" s="1">
        <v>110140030</v>
      </c>
      <c r="C36" s="1" t="s">
        <v>35</v>
      </c>
      <c r="D36" s="1">
        <v>30</v>
      </c>
      <c r="E36" s="1"/>
      <c r="F36" s="1">
        <v>90</v>
      </c>
      <c r="G36" s="1">
        <v>100</v>
      </c>
      <c r="H36" s="1">
        <v>36</v>
      </c>
      <c r="I36" s="1">
        <v>76</v>
      </c>
      <c r="J36" s="1">
        <v>1</v>
      </c>
      <c r="K36" s="1">
        <f t="shared" si="0"/>
        <v>33.799999999999997</v>
      </c>
      <c r="L36" s="1"/>
    </row>
    <row r="37" spans="1:12">
      <c r="A37">
        <v>34</v>
      </c>
      <c r="B37" s="1">
        <v>110140031</v>
      </c>
      <c r="C37" s="1" t="s">
        <v>36</v>
      </c>
      <c r="D37" s="1">
        <v>70</v>
      </c>
      <c r="E37" s="1">
        <v>40</v>
      </c>
      <c r="F37" s="1">
        <v>10</v>
      </c>
      <c r="G37" s="1">
        <v>100</v>
      </c>
      <c r="H37" s="1">
        <v>100</v>
      </c>
      <c r="I37" s="1">
        <v>95</v>
      </c>
      <c r="J37" s="1">
        <v>39</v>
      </c>
      <c r="K37" s="1">
        <f t="shared" si="0"/>
        <v>65.599999999999994</v>
      </c>
      <c r="L37" s="1"/>
    </row>
    <row r="38" spans="1:12">
      <c r="A38">
        <v>35</v>
      </c>
      <c r="B38" s="1">
        <v>110140036</v>
      </c>
      <c r="C38" s="1" t="s">
        <v>37</v>
      </c>
      <c r="D38" s="1">
        <v>25</v>
      </c>
      <c r="E38" s="1">
        <v>20</v>
      </c>
      <c r="F38" s="1">
        <v>70</v>
      </c>
      <c r="G38" s="1">
        <v>100</v>
      </c>
      <c r="H38" s="1">
        <v>34</v>
      </c>
      <c r="I38" s="1">
        <v>44</v>
      </c>
      <c r="J38" s="1">
        <v>1</v>
      </c>
      <c r="K38" s="1">
        <f t="shared" si="0"/>
        <v>26.75</v>
      </c>
      <c r="L38" s="1"/>
    </row>
    <row r="39" spans="1:12">
      <c r="A39">
        <v>36</v>
      </c>
      <c r="B39" s="1">
        <v>110140706</v>
      </c>
      <c r="C39" s="1" t="s">
        <v>38</v>
      </c>
      <c r="D39" s="1"/>
      <c r="E39" s="1"/>
      <c r="F39" s="1">
        <v>10</v>
      </c>
      <c r="G39" s="1"/>
      <c r="H39" s="1">
        <v>46</v>
      </c>
      <c r="I39" s="1">
        <v>57</v>
      </c>
      <c r="J39" s="1"/>
      <c r="K39" s="1">
        <f t="shared" si="0"/>
        <v>21.1</v>
      </c>
      <c r="L39" s="1"/>
    </row>
    <row r="40" spans="1:12">
      <c r="A40">
        <v>37</v>
      </c>
      <c r="B40" s="1">
        <v>110140708</v>
      </c>
      <c r="C40" s="1" t="s">
        <v>39</v>
      </c>
      <c r="D40" s="1">
        <v>95</v>
      </c>
      <c r="E40" s="1">
        <v>30</v>
      </c>
      <c r="F40" s="1">
        <v>100</v>
      </c>
      <c r="G40" s="1">
        <v>100</v>
      </c>
      <c r="H40" s="1">
        <v>90</v>
      </c>
      <c r="I40" s="1">
        <v>79</v>
      </c>
      <c r="J40" s="1">
        <v>46</v>
      </c>
      <c r="K40" s="1">
        <f t="shared" si="0"/>
        <v>68.45</v>
      </c>
      <c r="L40" s="1"/>
    </row>
    <row r="41" spans="1:12">
      <c r="A41">
        <v>38</v>
      </c>
      <c r="B41" s="1">
        <v>110140904</v>
      </c>
      <c r="C41" s="1" t="s">
        <v>40</v>
      </c>
      <c r="D41" s="1">
        <v>40</v>
      </c>
      <c r="E41" s="1">
        <v>15</v>
      </c>
      <c r="F41" s="1">
        <v>0</v>
      </c>
      <c r="G41" s="1">
        <v>100</v>
      </c>
      <c r="H41" s="1">
        <v>44</v>
      </c>
      <c r="I41" s="1">
        <v>56</v>
      </c>
      <c r="J41" s="1">
        <v>32</v>
      </c>
      <c r="K41" s="1">
        <f t="shared" si="0"/>
        <v>40.549999999999997</v>
      </c>
      <c r="L41" s="1"/>
    </row>
    <row r="42" spans="1:12">
      <c r="A42">
        <v>39</v>
      </c>
      <c r="B42" s="1">
        <v>110150007</v>
      </c>
      <c r="C42" s="1" t="s">
        <v>41</v>
      </c>
      <c r="D42" s="1">
        <v>90</v>
      </c>
      <c r="E42" s="1">
        <v>35</v>
      </c>
      <c r="F42" s="1">
        <v>100</v>
      </c>
      <c r="G42" s="1">
        <v>100</v>
      </c>
      <c r="H42" s="1">
        <v>53</v>
      </c>
      <c r="I42" s="1">
        <v>87</v>
      </c>
      <c r="J42" s="1">
        <v>11</v>
      </c>
      <c r="K42" s="1">
        <f t="shared" si="0"/>
        <v>48.65</v>
      </c>
      <c r="L42" s="1"/>
    </row>
    <row r="43" spans="1:12">
      <c r="A43">
        <v>40</v>
      </c>
      <c r="B43" s="1">
        <v>110150008</v>
      </c>
      <c r="C43" s="1" t="s">
        <v>42</v>
      </c>
      <c r="D43" s="1">
        <v>70</v>
      </c>
      <c r="E43" s="1"/>
      <c r="F43" s="1">
        <v>40</v>
      </c>
      <c r="G43" s="1">
        <v>100</v>
      </c>
      <c r="H43" s="1">
        <v>82</v>
      </c>
      <c r="I43" s="1">
        <v>96</v>
      </c>
      <c r="J43" s="1">
        <v>15</v>
      </c>
      <c r="K43" s="1">
        <f t="shared" si="0"/>
        <v>52.100000000000009</v>
      </c>
      <c r="L43" s="1"/>
    </row>
    <row r="44" spans="1:12">
      <c r="A44">
        <v>41</v>
      </c>
      <c r="B44" s="1">
        <v>110150013</v>
      </c>
      <c r="C44" s="1" t="s">
        <v>43</v>
      </c>
      <c r="D44" s="1">
        <v>90</v>
      </c>
      <c r="E44" s="1">
        <v>30</v>
      </c>
      <c r="F44" s="1">
        <v>0</v>
      </c>
      <c r="G44" s="1">
        <v>100</v>
      </c>
      <c r="H44" s="1">
        <v>44</v>
      </c>
      <c r="I44" s="1">
        <v>65</v>
      </c>
      <c r="J44" s="1">
        <v>11</v>
      </c>
      <c r="K44" s="1">
        <f t="shared" si="0"/>
        <v>37.199999999999996</v>
      </c>
      <c r="L44" s="1"/>
    </row>
    <row r="45" spans="1:12">
      <c r="A45">
        <v>42</v>
      </c>
      <c r="B45" s="1">
        <v>110150021</v>
      </c>
      <c r="C45" s="1" t="s">
        <v>44</v>
      </c>
      <c r="D45" s="1">
        <v>55</v>
      </c>
      <c r="E45" s="1">
        <v>100</v>
      </c>
      <c r="F45" s="1">
        <v>60</v>
      </c>
      <c r="G45" s="1">
        <v>100</v>
      </c>
      <c r="H45" s="1">
        <v>60</v>
      </c>
      <c r="I45" s="1">
        <v>59</v>
      </c>
      <c r="J45" s="1">
        <v>26</v>
      </c>
      <c r="K45" s="1">
        <f t="shared" si="0"/>
        <v>49.949999999999996</v>
      </c>
      <c r="L45" s="1"/>
    </row>
    <row r="46" spans="1:12">
      <c r="A46">
        <v>43</v>
      </c>
      <c r="B46" s="1">
        <v>110150022</v>
      </c>
      <c r="C46" s="1" t="s">
        <v>45</v>
      </c>
      <c r="D46" s="1">
        <v>70</v>
      </c>
      <c r="E46" s="1">
        <v>35</v>
      </c>
      <c r="F46" s="1">
        <v>10</v>
      </c>
      <c r="G46" s="1">
        <v>100</v>
      </c>
      <c r="H46" s="1">
        <v>44</v>
      </c>
      <c r="I46" s="1">
        <v>89</v>
      </c>
      <c r="J46" s="1">
        <v>11</v>
      </c>
      <c r="K46" s="1">
        <f t="shared" si="0"/>
        <v>41.75</v>
      </c>
      <c r="L46" s="1"/>
    </row>
    <row r="47" spans="1:12">
      <c r="A47">
        <v>44</v>
      </c>
      <c r="B47" s="1">
        <v>110150026</v>
      </c>
      <c r="C47" s="1" t="s">
        <v>46</v>
      </c>
      <c r="D47" s="1">
        <v>95</v>
      </c>
      <c r="E47" s="1">
        <v>75</v>
      </c>
      <c r="F47" s="1">
        <v>90</v>
      </c>
      <c r="G47" s="1">
        <v>100</v>
      </c>
      <c r="H47" s="1">
        <v>58</v>
      </c>
      <c r="I47" s="1">
        <v>67</v>
      </c>
      <c r="J47" s="1">
        <v>41</v>
      </c>
      <c r="K47" s="1">
        <f t="shared" si="0"/>
        <v>59.400000000000006</v>
      </c>
      <c r="L47" s="1"/>
    </row>
    <row r="48" spans="1:12">
      <c r="A48">
        <v>45</v>
      </c>
      <c r="B48" s="1">
        <v>110150027</v>
      </c>
      <c r="C48" s="1" t="s">
        <v>47</v>
      </c>
      <c r="D48" s="1">
        <v>15</v>
      </c>
      <c r="E48" s="1"/>
      <c r="F48" s="1"/>
      <c r="G48" s="1"/>
      <c r="H48" s="1">
        <v>17</v>
      </c>
      <c r="I48" s="1"/>
      <c r="J48" s="1"/>
      <c r="K48" s="1">
        <f t="shared" si="0"/>
        <v>4.1500000000000004</v>
      </c>
      <c r="L48" s="1"/>
    </row>
    <row r="49" spans="1:12">
      <c r="A49">
        <v>46</v>
      </c>
      <c r="B49" s="1">
        <v>110150031</v>
      </c>
      <c r="C49" s="1" t="s">
        <v>48</v>
      </c>
      <c r="D49" s="1">
        <v>70</v>
      </c>
      <c r="E49" s="1">
        <v>30</v>
      </c>
      <c r="F49" s="1">
        <v>60</v>
      </c>
      <c r="G49" s="1">
        <v>100</v>
      </c>
      <c r="H49" s="1">
        <v>76</v>
      </c>
      <c r="I49" s="1">
        <v>45</v>
      </c>
      <c r="J49" s="1">
        <v>15</v>
      </c>
      <c r="K49" s="1">
        <f t="shared" si="0"/>
        <v>43.2</v>
      </c>
      <c r="L49" s="1"/>
    </row>
    <row r="50" spans="1:12">
      <c r="A50">
        <v>47</v>
      </c>
      <c r="B50" s="1">
        <v>110150035</v>
      </c>
      <c r="C50" s="1" t="s">
        <v>49</v>
      </c>
      <c r="D50" s="1">
        <v>40</v>
      </c>
      <c r="E50" s="1">
        <v>10</v>
      </c>
      <c r="F50" s="1">
        <v>70</v>
      </c>
      <c r="G50" s="1"/>
      <c r="H50" s="1">
        <v>47</v>
      </c>
      <c r="I50" s="1"/>
      <c r="J50" s="1">
        <v>1</v>
      </c>
      <c r="K50" s="1">
        <f t="shared" si="0"/>
        <v>15.8</v>
      </c>
      <c r="L50" s="1"/>
    </row>
    <row r="51" spans="1:12">
      <c r="A51">
        <v>48</v>
      </c>
      <c r="B51" s="1">
        <v>110150038</v>
      </c>
      <c r="C51" s="1" t="s">
        <v>50</v>
      </c>
      <c r="D51" s="1">
        <v>70</v>
      </c>
      <c r="E51" s="1">
        <v>15</v>
      </c>
      <c r="F51" s="1"/>
      <c r="G51" s="1">
        <v>100</v>
      </c>
      <c r="H51" s="1">
        <v>60</v>
      </c>
      <c r="I51" s="1">
        <v>71</v>
      </c>
      <c r="J51" s="1"/>
      <c r="K51" s="1">
        <f t="shared" si="0"/>
        <v>35.450000000000003</v>
      </c>
      <c r="L51" s="1"/>
    </row>
    <row r="52" spans="1:12">
      <c r="A52">
        <v>49</v>
      </c>
      <c r="B52" s="1">
        <v>110150041</v>
      </c>
      <c r="C52" s="1" t="s">
        <v>51</v>
      </c>
      <c r="D52" s="1">
        <v>25</v>
      </c>
      <c r="E52" s="1">
        <v>35</v>
      </c>
      <c r="F52" s="1">
        <v>100</v>
      </c>
      <c r="G52" s="1">
        <v>100</v>
      </c>
      <c r="H52" s="1">
        <v>79</v>
      </c>
      <c r="I52" s="1">
        <v>80</v>
      </c>
      <c r="J52" s="1">
        <v>51</v>
      </c>
      <c r="K52" s="1">
        <f t="shared" si="0"/>
        <v>65.2</v>
      </c>
      <c r="L52" s="1"/>
    </row>
    <row r="53" spans="1:12">
      <c r="A53">
        <v>50</v>
      </c>
      <c r="B53" s="1">
        <v>110150054</v>
      </c>
      <c r="C53" s="1" t="s">
        <v>52</v>
      </c>
      <c r="D53" s="1">
        <v>100</v>
      </c>
      <c r="E53" s="1">
        <v>35</v>
      </c>
      <c r="F53" s="1">
        <v>90</v>
      </c>
      <c r="G53" s="1">
        <v>100</v>
      </c>
      <c r="H53" s="1">
        <v>100</v>
      </c>
      <c r="I53" s="1">
        <v>55</v>
      </c>
      <c r="J53" s="1">
        <v>24</v>
      </c>
      <c r="K53" s="1">
        <f t="shared" si="0"/>
        <v>56.85</v>
      </c>
      <c r="L53" s="1"/>
    </row>
    <row r="54" spans="1:12">
      <c r="D54" s="5">
        <v>100</v>
      </c>
      <c r="E54" s="5">
        <v>100</v>
      </c>
      <c r="F54" s="5">
        <v>100</v>
      </c>
      <c r="G54" s="5">
        <v>100</v>
      </c>
      <c r="H54" s="5">
        <v>100</v>
      </c>
      <c r="I54" s="5">
        <v>100</v>
      </c>
      <c r="J54" s="5">
        <v>100</v>
      </c>
      <c r="K54">
        <f>0.05*D54+0.05*E54+0.05*F54+0.05*G54+0.2*H54+0.2*I54+0.4*J54</f>
        <v>100</v>
      </c>
    </row>
    <row r="55" spans="1:12">
      <c r="C55" t="s">
        <v>72</v>
      </c>
      <c r="D55">
        <f>SUM(D4:D53)/50</f>
        <v>50.7</v>
      </c>
      <c r="E55">
        <f>SUM(E4:E53)/50</f>
        <v>24.7</v>
      </c>
      <c r="F55">
        <f>SUM(F4:F53)/50</f>
        <v>42.4</v>
      </c>
      <c r="G55">
        <f t="shared" ref="G55:H55" si="1">SUM(G4:G53)/50</f>
        <v>80</v>
      </c>
      <c r="H55">
        <f t="shared" si="1"/>
        <v>60.96</v>
      </c>
      <c r="I55">
        <f t="shared" ref="I55:J55" si="2">SUM(I4:I53)/50</f>
        <v>60.1</v>
      </c>
      <c r="J55">
        <f t="shared" si="2"/>
        <v>16.82</v>
      </c>
    </row>
    <row r="56" spans="1:12">
      <c r="C56" t="s">
        <v>71</v>
      </c>
      <c r="D56">
        <f>COUNTIF(D4:D53,"&lt;&gt;")</f>
        <v>47</v>
      </c>
      <c r="E56">
        <f>COUNTIF(E4:E53,"&lt;&gt;")</f>
        <v>41</v>
      </c>
      <c r="F56">
        <f>COUNTIF(F4:F53,"&lt;&gt;")</f>
        <v>41</v>
      </c>
      <c r="G56">
        <f t="shared" ref="G56:H56" si="3">COUNTIF(G4:G53,"&lt;&gt;")</f>
        <v>40</v>
      </c>
      <c r="H56">
        <f t="shared" si="3"/>
        <v>48</v>
      </c>
      <c r="I56">
        <f t="shared" ref="I56:J56" si="4">COUNTIF(I4:I53,"&lt;&gt;")</f>
        <v>46</v>
      </c>
      <c r="J56">
        <f t="shared" si="4"/>
        <v>43</v>
      </c>
    </row>
    <row r="57" spans="1:12">
      <c r="C57" t="s">
        <v>73</v>
      </c>
      <c r="D57">
        <f>SUM(D4:D53)/D56</f>
        <v>53.936170212765958</v>
      </c>
      <c r="E57">
        <f>SUM(E4:E53)/E56</f>
        <v>30.121951219512194</v>
      </c>
      <c r="F57">
        <f>SUM(F4:F53)/F56</f>
        <v>51.707317073170735</v>
      </c>
      <c r="G57">
        <f t="shared" ref="G57:H57" si="5">SUM(G4:G53)/G56</f>
        <v>100</v>
      </c>
      <c r="H57">
        <f t="shared" si="5"/>
        <v>63.5</v>
      </c>
      <c r="I57">
        <f t="shared" ref="I57:J57" si="6">SUM(I4:I53)/I56</f>
        <v>65.326086956521735</v>
      </c>
      <c r="J57">
        <f t="shared" si="6"/>
        <v>19.558139534883722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9"/>
  <sheetViews>
    <sheetView workbookViewId="0">
      <selection activeCell="P14" sqref="P14"/>
    </sheetView>
  </sheetViews>
  <sheetFormatPr defaultRowHeight="14.4"/>
  <cols>
    <col min="2" max="2" width="10.44140625" customWidth="1"/>
    <col min="3" max="3" width="23.88671875" bestFit="1" customWidth="1"/>
    <col min="4" max="9" width="3.77734375" customWidth="1"/>
    <col min="10" max="10" width="5.77734375" customWidth="1"/>
    <col min="11" max="11" width="8" style="9" customWidth="1"/>
    <col min="12" max="12" width="5.33203125" style="6" customWidth="1"/>
  </cols>
  <sheetData>
    <row r="1" spans="1:14">
      <c r="B1" t="s">
        <v>69</v>
      </c>
    </row>
    <row r="2" spans="1:14" ht="80.400000000000006" customHeight="1">
      <c r="D2" s="3">
        <v>42425</v>
      </c>
      <c r="E2" s="4" t="s">
        <v>62</v>
      </c>
      <c r="F2" s="4" t="s">
        <v>63</v>
      </c>
      <c r="G2" s="4" t="s">
        <v>64</v>
      </c>
      <c r="H2" s="4" t="s">
        <v>65</v>
      </c>
      <c r="I2" s="4" t="s">
        <v>66</v>
      </c>
      <c r="J2" s="2"/>
    </row>
    <row r="3" spans="1:14">
      <c r="B3" s="1" t="s">
        <v>1</v>
      </c>
      <c r="C3" s="1" t="s">
        <v>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0" t="s">
        <v>60</v>
      </c>
      <c r="L3" s="7" t="s">
        <v>61</v>
      </c>
    </row>
    <row r="4" spans="1:14">
      <c r="A4">
        <v>1</v>
      </c>
      <c r="B4" s="1">
        <v>110140006</v>
      </c>
      <c r="C4" s="1" t="s">
        <v>18</v>
      </c>
      <c r="D4" s="1">
        <v>90</v>
      </c>
      <c r="E4" s="1">
        <v>15</v>
      </c>
      <c r="F4" s="1">
        <v>70</v>
      </c>
      <c r="G4" s="1">
        <v>100</v>
      </c>
      <c r="H4" s="1">
        <v>98</v>
      </c>
      <c r="I4" s="1">
        <v>100</v>
      </c>
      <c r="J4" s="1">
        <v>63</v>
      </c>
      <c r="K4" s="8">
        <f>0.05*D4+0.05*E4+0.05*F4+0.05*G4+0.2*H4+0.2*I4+0.4*J4</f>
        <v>78.550000000000011</v>
      </c>
      <c r="L4" s="7" t="s">
        <v>76</v>
      </c>
      <c r="N4" t="s">
        <v>67</v>
      </c>
    </row>
    <row r="5" spans="1:14">
      <c r="A5">
        <v>2</v>
      </c>
      <c r="B5" s="1">
        <v>110140708</v>
      </c>
      <c r="C5" s="1" t="s">
        <v>39</v>
      </c>
      <c r="D5" s="1">
        <v>95</v>
      </c>
      <c r="E5" s="1">
        <v>30</v>
      </c>
      <c r="F5" s="1">
        <v>100</v>
      </c>
      <c r="G5" s="1">
        <v>100</v>
      </c>
      <c r="H5" s="1">
        <v>90</v>
      </c>
      <c r="I5" s="1">
        <v>79</v>
      </c>
      <c r="J5" s="1">
        <v>46</v>
      </c>
      <c r="K5" s="8">
        <f>0.05*D5+0.05*E5+0.05*F5+0.05*G5+0.2*H5+0.2*I5+0.4*J5</f>
        <v>68.45</v>
      </c>
      <c r="L5" s="7" t="s">
        <v>81</v>
      </c>
      <c r="N5" t="s">
        <v>68</v>
      </c>
    </row>
    <row r="6" spans="1:14">
      <c r="A6">
        <v>3</v>
      </c>
      <c r="B6" s="1">
        <v>110140031</v>
      </c>
      <c r="C6" s="1" t="s">
        <v>36</v>
      </c>
      <c r="D6" s="1">
        <v>70</v>
      </c>
      <c r="E6" s="1">
        <v>40</v>
      </c>
      <c r="F6" s="1">
        <v>10</v>
      </c>
      <c r="G6" s="1">
        <v>100</v>
      </c>
      <c r="H6" s="1">
        <v>100</v>
      </c>
      <c r="I6" s="1">
        <v>95</v>
      </c>
      <c r="J6" s="1">
        <v>39</v>
      </c>
      <c r="K6" s="8">
        <f>0.05*D6+0.05*E6+0.05*F6+0.05*G6+0.2*H6+0.2*I6+0.4*J6</f>
        <v>65.599999999999994</v>
      </c>
      <c r="L6" s="7" t="s">
        <v>81</v>
      </c>
    </row>
    <row r="7" spans="1:14">
      <c r="A7">
        <v>4</v>
      </c>
      <c r="B7" s="1">
        <v>110150041</v>
      </c>
      <c r="C7" s="1" t="s">
        <v>51</v>
      </c>
      <c r="D7" s="1">
        <v>25</v>
      </c>
      <c r="E7" s="1">
        <v>35</v>
      </c>
      <c r="F7" s="1">
        <v>100</v>
      </c>
      <c r="G7" s="1">
        <v>100</v>
      </c>
      <c r="H7" s="1">
        <v>79</v>
      </c>
      <c r="I7" s="1">
        <v>80</v>
      </c>
      <c r="J7" s="1">
        <v>51</v>
      </c>
      <c r="K7" s="8">
        <f>0.05*D7+0.05*E7+0.05*F7+0.05*G7+0.2*H7+0.2*I7+0.4*J7</f>
        <v>65.2</v>
      </c>
      <c r="L7" s="7" t="s">
        <v>81</v>
      </c>
    </row>
    <row r="8" spans="1:14">
      <c r="A8">
        <v>5</v>
      </c>
      <c r="B8" s="1">
        <v>110140005</v>
      </c>
      <c r="C8" s="1" t="s">
        <v>17</v>
      </c>
      <c r="D8" s="1">
        <v>65</v>
      </c>
      <c r="E8" s="1">
        <v>35</v>
      </c>
      <c r="F8" s="1">
        <v>100</v>
      </c>
      <c r="G8" s="1">
        <v>100</v>
      </c>
      <c r="H8" s="1">
        <v>95</v>
      </c>
      <c r="I8" s="1">
        <v>84</v>
      </c>
      <c r="J8" s="1">
        <v>35</v>
      </c>
      <c r="K8" s="8">
        <f>0.05*D8+0.05*E8+0.05*F8+0.05*G8+0.2*H8+0.2*I8+0.4*J8</f>
        <v>64.8</v>
      </c>
      <c r="L8" s="7" t="s">
        <v>81</v>
      </c>
    </row>
    <row r="9" spans="1:14">
      <c r="A9">
        <v>6</v>
      </c>
      <c r="B9" s="1">
        <v>110140003</v>
      </c>
      <c r="C9" s="1" t="s">
        <v>16</v>
      </c>
      <c r="D9" s="1">
        <v>90</v>
      </c>
      <c r="E9" s="1">
        <v>35</v>
      </c>
      <c r="F9" s="1">
        <v>100</v>
      </c>
      <c r="G9" s="1">
        <v>100</v>
      </c>
      <c r="H9" s="1">
        <v>68</v>
      </c>
      <c r="I9" s="1">
        <v>87</v>
      </c>
      <c r="J9" s="1">
        <v>38</v>
      </c>
      <c r="K9" s="8">
        <f>0.05*D9+0.05*E9+0.05*F9+0.05*G9+0.2*H9+0.2*I9+0.4*J9</f>
        <v>62.45</v>
      </c>
      <c r="L9" s="7" t="s">
        <v>82</v>
      </c>
    </row>
    <row r="10" spans="1:14">
      <c r="A10">
        <v>7</v>
      </c>
      <c r="B10" s="1">
        <v>110140028</v>
      </c>
      <c r="C10" s="1" t="s">
        <v>33</v>
      </c>
      <c r="D10" s="1">
        <v>80</v>
      </c>
      <c r="E10" s="1">
        <v>10</v>
      </c>
      <c r="F10" s="1">
        <v>80</v>
      </c>
      <c r="G10" s="1">
        <v>100</v>
      </c>
      <c r="H10" s="1">
        <v>95</v>
      </c>
      <c r="I10" s="1">
        <v>94</v>
      </c>
      <c r="J10" s="1">
        <v>25</v>
      </c>
      <c r="K10" s="8">
        <f>0.05*D10+0.05*E10+0.05*F10+0.05*G10+0.2*H10+0.2*I10+0.4*J10</f>
        <v>61.3</v>
      </c>
      <c r="L10" s="7" t="s">
        <v>82</v>
      </c>
    </row>
    <row r="11" spans="1:14">
      <c r="A11">
        <v>8</v>
      </c>
      <c r="B11" s="1">
        <v>110140015</v>
      </c>
      <c r="C11" s="1" t="s">
        <v>23</v>
      </c>
      <c r="D11" s="1">
        <v>80</v>
      </c>
      <c r="E11" s="1">
        <v>35</v>
      </c>
      <c r="F11" s="1">
        <v>70</v>
      </c>
      <c r="G11" s="1">
        <v>100</v>
      </c>
      <c r="H11" s="1">
        <v>80</v>
      </c>
      <c r="I11" s="1">
        <v>83</v>
      </c>
      <c r="J11" s="1">
        <v>34</v>
      </c>
      <c r="K11" s="8">
        <f>0.05*D11+0.05*E11+0.05*F11+0.05*G11+0.2*H11+0.2*I11+0.4*J11</f>
        <v>60.45</v>
      </c>
      <c r="L11" s="7" t="s">
        <v>82</v>
      </c>
    </row>
    <row r="12" spans="1:14">
      <c r="A12">
        <v>9</v>
      </c>
      <c r="B12" s="1">
        <v>110150026</v>
      </c>
      <c r="C12" s="1" t="s">
        <v>46</v>
      </c>
      <c r="D12" s="1">
        <v>95</v>
      </c>
      <c r="E12" s="1">
        <v>75</v>
      </c>
      <c r="F12" s="1">
        <v>90</v>
      </c>
      <c r="G12" s="1">
        <v>100</v>
      </c>
      <c r="H12" s="1">
        <v>58</v>
      </c>
      <c r="I12" s="1">
        <v>67</v>
      </c>
      <c r="J12" s="1">
        <v>41</v>
      </c>
      <c r="K12" s="8">
        <f>0.05*D12+0.05*E12+0.05*F12+0.05*G12+0.2*H12+0.2*I12+0.4*J12</f>
        <v>59.400000000000006</v>
      </c>
      <c r="L12" s="7" t="s">
        <v>82</v>
      </c>
    </row>
    <row r="13" spans="1:14">
      <c r="A13">
        <v>10</v>
      </c>
      <c r="B13" s="1">
        <v>110140023</v>
      </c>
      <c r="C13" s="1" t="s">
        <v>29</v>
      </c>
      <c r="D13" s="1">
        <v>90</v>
      </c>
      <c r="E13" s="1">
        <v>20</v>
      </c>
      <c r="F13" s="1">
        <v>70</v>
      </c>
      <c r="G13" s="1">
        <v>100</v>
      </c>
      <c r="H13" s="1">
        <v>75</v>
      </c>
      <c r="I13" s="1">
        <v>94</v>
      </c>
      <c r="J13" s="1">
        <v>26</v>
      </c>
      <c r="K13" s="8">
        <f>0.05*D13+0.05*E13+0.05*F13+0.05*G13+0.2*H13+0.2*I13+0.4*J13</f>
        <v>58.199999999999996</v>
      </c>
      <c r="L13" s="7" t="s">
        <v>82</v>
      </c>
    </row>
    <row r="14" spans="1:14">
      <c r="A14">
        <v>11</v>
      </c>
      <c r="B14" s="1">
        <v>110150054</v>
      </c>
      <c r="C14" s="1" t="s">
        <v>52</v>
      </c>
      <c r="D14" s="1">
        <v>100</v>
      </c>
      <c r="E14" s="1">
        <v>35</v>
      </c>
      <c r="F14" s="1">
        <v>90</v>
      </c>
      <c r="G14" s="1">
        <v>100</v>
      </c>
      <c r="H14" s="1">
        <v>100</v>
      </c>
      <c r="I14" s="1">
        <v>55</v>
      </c>
      <c r="J14" s="1">
        <v>24</v>
      </c>
      <c r="K14" s="8">
        <f>0.05*D14+0.05*E14+0.05*F14+0.05*G14+0.2*H14+0.2*I14+0.4*J14</f>
        <v>56.85</v>
      </c>
      <c r="L14" s="7" t="s">
        <v>82</v>
      </c>
    </row>
    <row r="15" spans="1:14">
      <c r="A15">
        <v>12</v>
      </c>
      <c r="B15" s="1">
        <v>110140027</v>
      </c>
      <c r="C15" s="1" t="s">
        <v>32</v>
      </c>
      <c r="D15" s="1">
        <v>25</v>
      </c>
      <c r="E15" s="1">
        <v>20</v>
      </c>
      <c r="F15" s="1">
        <v>10</v>
      </c>
      <c r="G15" s="1">
        <v>100</v>
      </c>
      <c r="H15" s="1">
        <v>95</v>
      </c>
      <c r="I15" s="1">
        <v>76</v>
      </c>
      <c r="J15" s="1">
        <v>29</v>
      </c>
      <c r="K15" s="8">
        <f>0.05*D15+0.05*E15+0.05*F15+0.05*G15+0.2*H15+0.2*I15+0.4*J15</f>
        <v>53.550000000000004</v>
      </c>
      <c r="L15" s="7" t="s">
        <v>80</v>
      </c>
    </row>
    <row r="16" spans="1:14">
      <c r="A16">
        <v>13</v>
      </c>
      <c r="B16" s="1">
        <v>110120212</v>
      </c>
      <c r="C16" s="1" t="s">
        <v>12</v>
      </c>
      <c r="D16" s="1">
        <v>90</v>
      </c>
      <c r="E16" s="1">
        <v>60</v>
      </c>
      <c r="F16" s="1"/>
      <c r="G16" s="1">
        <v>100</v>
      </c>
      <c r="H16" s="1">
        <v>79</v>
      </c>
      <c r="I16" s="1">
        <v>77</v>
      </c>
      <c r="J16" s="1">
        <v>24</v>
      </c>
      <c r="K16" s="8">
        <f>0.05*D16+0.05*E16+0.05*F16+0.05*G16+0.2*H16+0.2*I16+0.4*J16</f>
        <v>53.300000000000004</v>
      </c>
      <c r="L16" s="7" t="s">
        <v>80</v>
      </c>
    </row>
    <row r="17" spans="1:12">
      <c r="A17">
        <v>14</v>
      </c>
      <c r="B17" s="1">
        <v>110150008</v>
      </c>
      <c r="C17" s="1" t="s">
        <v>42</v>
      </c>
      <c r="D17" s="1">
        <v>70</v>
      </c>
      <c r="E17" s="1"/>
      <c r="F17" s="1">
        <v>40</v>
      </c>
      <c r="G17" s="1">
        <v>100</v>
      </c>
      <c r="H17" s="1">
        <v>82</v>
      </c>
      <c r="I17" s="1">
        <v>96</v>
      </c>
      <c r="J17" s="1">
        <v>15</v>
      </c>
      <c r="K17" s="8">
        <f>0.05*D17+0.05*E17+0.05*F17+0.05*G17+0.2*H17+0.2*I17+0.4*J17</f>
        <v>52.100000000000009</v>
      </c>
      <c r="L17" s="7" t="s">
        <v>80</v>
      </c>
    </row>
    <row r="18" spans="1:12">
      <c r="A18">
        <v>15</v>
      </c>
      <c r="B18" s="1">
        <v>110140020</v>
      </c>
      <c r="C18" s="1" t="s">
        <v>27</v>
      </c>
      <c r="D18" s="1">
        <v>35</v>
      </c>
      <c r="E18" s="1">
        <v>95</v>
      </c>
      <c r="F18" s="1">
        <v>90</v>
      </c>
      <c r="G18" s="1">
        <v>100</v>
      </c>
      <c r="H18" s="1">
        <v>100</v>
      </c>
      <c r="I18" s="1">
        <v>30</v>
      </c>
      <c r="J18" s="1">
        <v>25</v>
      </c>
      <c r="K18" s="8">
        <f>0.05*D18+0.05*E18+0.05*F18+0.05*G18+0.2*H18+0.2*I18+0.4*J18</f>
        <v>52</v>
      </c>
      <c r="L18" s="7" t="s">
        <v>80</v>
      </c>
    </row>
    <row r="19" spans="1:12">
      <c r="A19">
        <v>16</v>
      </c>
      <c r="B19" s="1">
        <v>110140022</v>
      </c>
      <c r="C19" s="1" t="s">
        <v>28</v>
      </c>
      <c r="D19" s="1">
        <v>40</v>
      </c>
      <c r="E19" s="1">
        <v>35</v>
      </c>
      <c r="F19" s="1">
        <v>10</v>
      </c>
      <c r="G19" s="1">
        <v>100</v>
      </c>
      <c r="H19" s="1">
        <v>74</v>
      </c>
      <c r="I19" s="1">
        <v>87</v>
      </c>
      <c r="J19" s="1">
        <v>25</v>
      </c>
      <c r="K19" s="8">
        <f>0.05*D19+0.05*E19+0.05*F19+0.05*G19+0.2*H19+0.2*I19+0.4*J19</f>
        <v>51.45</v>
      </c>
      <c r="L19" s="7" t="s">
        <v>80</v>
      </c>
    </row>
    <row r="20" spans="1:12">
      <c r="A20">
        <v>17</v>
      </c>
      <c r="B20" s="1">
        <v>110140012</v>
      </c>
      <c r="C20" s="1" t="s">
        <v>20</v>
      </c>
      <c r="D20" s="1">
        <v>45</v>
      </c>
      <c r="E20" s="1">
        <v>35</v>
      </c>
      <c r="F20" s="1">
        <v>10</v>
      </c>
      <c r="G20" s="1">
        <v>100</v>
      </c>
      <c r="H20" s="1">
        <v>79</v>
      </c>
      <c r="I20" s="1">
        <v>81</v>
      </c>
      <c r="J20" s="1">
        <v>24</v>
      </c>
      <c r="K20" s="8">
        <f>0.05*D20+0.05*E20+0.05*F20+0.05*G20+0.2*H20+0.2*I20+0.4*J20</f>
        <v>51.1</v>
      </c>
      <c r="L20" s="7" t="s">
        <v>80</v>
      </c>
    </row>
    <row r="21" spans="1:12">
      <c r="A21">
        <v>18</v>
      </c>
      <c r="B21" s="1">
        <v>110150021</v>
      </c>
      <c r="C21" s="1" t="s">
        <v>44</v>
      </c>
      <c r="D21" s="1">
        <v>55</v>
      </c>
      <c r="E21" s="1">
        <v>100</v>
      </c>
      <c r="F21" s="1">
        <v>60</v>
      </c>
      <c r="G21" s="1">
        <v>100</v>
      </c>
      <c r="H21" s="1">
        <v>60</v>
      </c>
      <c r="I21" s="1">
        <v>59</v>
      </c>
      <c r="J21" s="1">
        <v>26</v>
      </c>
      <c r="K21" s="8">
        <f>0.05*D21+0.05*E21+0.05*F21+0.05*G21+0.2*H21+0.2*I21+0.4*J21</f>
        <v>49.949999999999996</v>
      </c>
      <c r="L21" s="7" t="s">
        <v>80</v>
      </c>
    </row>
    <row r="22" spans="1:12">
      <c r="A22">
        <v>19</v>
      </c>
      <c r="B22" s="1">
        <v>110130131</v>
      </c>
      <c r="C22" s="1" t="s">
        <v>13</v>
      </c>
      <c r="D22" s="1">
        <v>70</v>
      </c>
      <c r="E22" s="1">
        <v>75</v>
      </c>
      <c r="F22" s="1">
        <v>90</v>
      </c>
      <c r="G22" s="1">
        <v>100</v>
      </c>
      <c r="H22" s="1">
        <v>85</v>
      </c>
      <c r="I22" s="1">
        <v>64</v>
      </c>
      <c r="J22" s="1">
        <v>6</v>
      </c>
      <c r="K22" s="8">
        <f>0.05*D22+0.05*E22+0.05*F22+0.05*G22+0.2*H22+0.2*I22+0.4*J22</f>
        <v>48.949999999999996</v>
      </c>
      <c r="L22" s="7" t="s">
        <v>80</v>
      </c>
    </row>
    <row r="23" spans="1:12">
      <c r="A23">
        <v>20</v>
      </c>
      <c r="B23" s="1">
        <v>110150007</v>
      </c>
      <c r="C23" s="1" t="s">
        <v>41</v>
      </c>
      <c r="D23" s="1">
        <v>90</v>
      </c>
      <c r="E23" s="1">
        <v>35</v>
      </c>
      <c r="F23" s="1">
        <v>100</v>
      </c>
      <c r="G23" s="1">
        <v>100</v>
      </c>
      <c r="H23" s="1">
        <v>53</v>
      </c>
      <c r="I23" s="1">
        <v>87</v>
      </c>
      <c r="J23" s="1">
        <v>11</v>
      </c>
      <c r="K23" s="8">
        <f>0.05*D23+0.05*E23+0.05*F23+0.05*G23+0.2*H23+0.2*I23+0.4*J23</f>
        <v>48.65</v>
      </c>
      <c r="L23" s="7" t="s">
        <v>80</v>
      </c>
    </row>
    <row r="24" spans="1:12">
      <c r="A24">
        <v>21</v>
      </c>
      <c r="B24" s="1">
        <v>110140014</v>
      </c>
      <c r="C24" s="1" t="s">
        <v>22</v>
      </c>
      <c r="D24" s="1">
        <v>90</v>
      </c>
      <c r="E24" s="1">
        <v>30</v>
      </c>
      <c r="F24" s="1">
        <v>70</v>
      </c>
      <c r="G24" s="1">
        <v>100</v>
      </c>
      <c r="H24" s="1">
        <v>46</v>
      </c>
      <c r="I24" s="1">
        <v>76</v>
      </c>
      <c r="J24" s="1">
        <v>23</v>
      </c>
      <c r="K24" s="8">
        <f>0.05*D24+0.05*E24+0.05*F24+0.05*G24+0.2*H24+0.2*I24+0.4*J24</f>
        <v>48.100000000000009</v>
      </c>
      <c r="L24" s="7" t="s">
        <v>80</v>
      </c>
    </row>
    <row r="25" spans="1:12">
      <c r="A25">
        <v>22</v>
      </c>
      <c r="B25" s="1">
        <v>110140029</v>
      </c>
      <c r="C25" s="1" t="s">
        <v>34</v>
      </c>
      <c r="D25" s="1">
        <v>40</v>
      </c>
      <c r="E25" s="1">
        <v>35</v>
      </c>
      <c r="F25" s="1">
        <v>80</v>
      </c>
      <c r="G25" s="1">
        <v>100</v>
      </c>
      <c r="H25" s="1">
        <v>64</v>
      </c>
      <c r="I25" s="1">
        <v>70</v>
      </c>
      <c r="J25" s="1">
        <v>15</v>
      </c>
      <c r="K25" s="8">
        <f>0.05*D25+0.05*E25+0.05*F25+0.05*G25+0.2*H25+0.2*I25+0.4*J25</f>
        <v>45.55</v>
      </c>
      <c r="L25" s="7" t="s">
        <v>79</v>
      </c>
    </row>
    <row r="26" spans="1:12">
      <c r="A26">
        <v>23</v>
      </c>
      <c r="B26" s="1">
        <v>110140019</v>
      </c>
      <c r="C26" s="1" t="s">
        <v>26</v>
      </c>
      <c r="D26" s="1">
        <v>30</v>
      </c>
      <c r="E26" s="1">
        <v>25</v>
      </c>
      <c r="F26" s="1">
        <v>100</v>
      </c>
      <c r="G26" s="1">
        <v>100</v>
      </c>
      <c r="H26" s="1">
        <v>52</v>
      </c>
      <c r="I26" s="1">
        <v>63</v>
      </c>
      <c r="J26" s="1">
        <v>22</v>
      </c>
      <c r="K26" s="8">
        <f>0.05*D26+0.05*E26+0.05*F26+0.05*G26+0.2*H26+0.2*I26+0.4*J26</f>
        <v>44.55</v>
      </c>
      <c r="L26" s="7" t="s">
        <v>79</v>
      </c>
    </row>
    <row r="27" spans="1:12">
      <c r="A27">
        <v>24</v>
      </c>
      <c r="B27" s="1">
        <v>110150031</v>
      </c>
      <c r="C27" s="1" t="s">
        <v>48</v>
      </c>
      <c r="D27" s="1">
        <v>70</v>
      </c>
      <c r="E27" s="1">
        <v>30</v>
      </c>
      <c r="F27" s="1">
        <v>60</v>
      </c>
      <c r="G27" s="1">
        <v>100</v>
      </c>
      <c r="H27" s="1">
        <v>76</v>
      </c>
      <c r="I27" s="1">
        <v>45</v>
      </c>
      <c r="J27" s="1">
        <v>15</v>
      </c>
      <c r="K27" s="8">
        <f>0.05*D27+0.05*E27+0.05*F27+0.05*G27+0.2*H27+0.2*I27+0.4*J27</f>
        <v>43.2</v>
      </c>
      <c r="L27" s="7" t="s">
        <v>79</v>
      </c>
    </row>
    <row r="28" spans="1:12">
      <c r="A28">
        <v>25</v>
      </c>
      <c r="B28" s="1">
        <v>110140002</v>
      </c>
      <c r="C28" s="1" t="s">
        <v>15</v>
      </c>
      <c r="D28" s="1">
        <v>65</v>
      </c>
      <c r="E28" s="1">
        <v>5</v>
      </c>
      <c r="F28" s="1">
        <v>20</v>
      </c>
      <c r="G28" s="1"/>
      <c r="H28" s="1">
        <v>95</v>
      </c>
      <c r="I28" s="1">
        <v>71</v>
      </c>
      <c r="J28" s="1">
        <v>13</v>
      </c>
      <c r="K28" s="8">
        <f>0.05*D28+0.05*E28+0.05*F28+0.05*G28+0.2*H28+0.2*I28+0.4*J28</f>
        <v>42.900000000000006</v>
      </c>
      <c r="L28" s="7" t="s">
        <v>79</v>
      </c>
    </row>
    <row r="29" spans="1:12">
      <c r="A29">
        <v>26</v>
      </c>
      <c r="B29" s="1">
        <v>110150022</v>
      </c>
      <c r="C29" s="1" t="s">
        <v>45</v>
      </c>
      <c r="D29" s="1">
        <v>70</v>
      </c>
      <c r="E29" s="1">
        <v>35</v>
      </c>
      <c r="F29" s="1">
        <v>10</v>
      </c>
      <c r="G29" s="1">
        <v>100</v>
      </c>
      <c r="H29" s="1">
        <v>44</v>
      </c>
      <c r="I29" s="1">
        <v>89</v>
      </c>
      <c r="J29" s="1">
        <v>11</v>
      </c>
      <c r="K29" s="8">
        <f>0.05*D29+0.05*E29+0.05*F29+0.05*G29+0.2*H29+0.2*I29+0.4*J29</f>
        <v>41.75</v>
      </c>
      <c r="L29" s="7" t="s">
        <v>79</v>
      </c>
    </row>
    <row r="30" spans="1:12">
      <c r="A30">
        <v>27</v>
      </c>
      <c r="B30" s="1">
        <v>110140904</v>
      </c>
      <c r="C30" s="1" t="s">
        <v>40</v>
      </c>
      <c r="D30" s="1">
        <v>40</v>
      </c>
      <c r="E30" s="1">
        <v>15</v>
      </c>
      <c r="F30" s="1">
        <v>0</v>
      </c>
      <c r="G30" s="1">
        <v>100</v>
      </c>
      <c r="H30" s="1">
        <v>44</v>
      </c>
      <c r="I30" s="1">
        <v>56</v>
      </c>
      <c r="J30" s="1">
        <v>32</v>
      </c>
      <c r="K30" s="8">
        <f>0.05*D30+0.05*E30+0.05*F30+0.05*G30+0.2*H30+0.2*I30+0.4*J30</f>
        <v>40.549999999999997</v>
      </c>
      <c r="L30" s="7" t="s">
        <v>79</v>
      </c>
    </row>
    <row r="31" spans="1:12">
      <c r="A31">
        <v>28</v>
      </c>
      <c r="B31" s="1">
        <v>110090152</v>
      </c>
      <c r="C31" s="1" t="s">
        <v>8</v>
      </c>
      <c r="D31" s="1">
        <v>90</v>
      </c>
      <c r="E31" s="1">
        <v>0</v>
      </c>
      <c r="F31" s="1">
        <v>10</v>
      </c>
      <c r="G31" s="1">
        <v>100</v>
      </c>
      <c r="H31" s="1">
        <v>75</v>
      </c>
      <c r="I31" s="1">
        <v>67</v>
      </c>
      <c r="J31" s="1">
        <v>2</v>
      </c>
      <c r="K31" s="8">
        <f>0.05*D31+0.05*E31+0.05*F31+0.05*G31+0.2*H31+0.2*I31+0.4*J31</f>
        <v>39.199999999999996</v>
      </c>
      <c r="L31" s="7" t="s">
        <v>79</v>
      </c>
    </row>
    <row r="32" spans="1:12">
      <c r="A32">
        <v>29</v>
      </c>
      <c r="B32" s="1">
        <v>110130133</v>
      </c>
      <c r="C32" s="1" t="s">
        <v>14</v>
      </c>
      <c r="D32" s="1">
        <v>35</v>
      </c>
      <c r="E32" s="1">
        <v>5</v>
      </c>
      <c r="F32" s="1">
        <v>0</v>
      </c>
      <c r="G32" s="1">
        <v>100</v>
      </c>
      <c r="H32" s="1">
        <v>83</v>
      </c>
      <c r="I32" s="1">
        <v>68</v>
      </c>
      <c r="J32" s="1">
        <v>4</v>
      </c>
      <c r="K32" s="8">
        <f>0.05*D32+0.05*E32+0.05*F32+0.05*G32+0.2*H32+0.2*I32+0.4*J32</f>
        <v>38.800000000000004</v>
      </c>
      <c r="L32" s="7" t="s">
        <v>79</v>
      </c>
    </row>
    <row r="33" spans="1:12">
      <c r="A33">
        <v>30</v>
      </c>
      <c r="B33" s="1">
        <v>110150013</v>
      </c>
      <c r="C33" s="1" t="s">
        <v>43</v>
      </c>
      <c r="D33" s="1">
        <v>90</v>
      </c>
      <c r="E33" s="1">
        <v>30</v>
      </c>
      <c r="F33" s="1">
        <v>0</v>
      </c>
      <c r="G33" s="1">
        <v>100</v>
      </c>
      <c r="H33" s="1">
        <v>44</v>
      </c>
      <c r="I33" s="1">
        <v>65</v>
      </c>
      <c r="J33" s="1">
        <v>11</v>
      </c>
      <c r="K33" s="8">
        <f>0.05*D33+0.05*E33+0.05*F33+0.05*G33+0.2*H33+0.2*I33+0.4*J33</f>
        <v>37.199999999999996</v>
      </c>
      <c r="L33" s="7" t="s">
        <v>78</v>
      </c>
    </row>
    <row r="34" spans="1:12">
      <c r="A34">
        <v>31</v>
      </c>
      <c r="B34" s="1">
        <v>110140016</v>
      </c>
      <c r="C34" s="1" t="s">
        <v>24</v>
      </c>
      <c r="D34" s="1">
        <v>10</v>
      </c>
      <c r="E34" s="1">
        <v>10</v>
      </c>
      <c r="F34" s="1">
        <v>80</v>
      </c>
      <c r="G34" s="1">
        <v>100</v>
      </c>
      <c r="H34" s="1">
        <v>54</v>
      </c>
      <c r="I34" s="1">
        <v>71</v>
      </c>
      <c r="J34" s="1">
        <v>4</v>
      </c>
      <c r="K34" s="8">
        <f>0.05*D34+0.05*E34+0.05*F34+0.05*G34+0.2*H34+0.2*I34+0.4*J34</f>
        <v>36.6</v>
      </c>
      <c r="L34" s="7" t="s">
        <v>78</v>
      </c>
    </row>
    <row r="35" spans="1:12">
      <c r="A35">
        <v>32</v>
      </c>
      <c r="B35" s="1">
        <v>110140026</v>
      </c>
      <c r="C35" s="1" t="s">
        <v>31</v>
      </c>
      <c r="D35" s="1">
        <v>15</v>
      </c>
      <c r="E35" s="1">
        <v>20</v>
      </c>
      <c r="F35" s="1">
        <v>60</v>
      </c>
      <c r="G35" s="1">
        <v>100</v>
      </c>
      <c r="H35" s="1">
        <v>65</v>
      </c>
      <c r="I35" s="1">
        <v>47</v>
      </c>
      <c r="J35" s="1">
        <v>9</v>
      </c>
      <c r="K35" s="8">
        <f>0.05*D35+0.05*E35+0.05*F35+0.05*G35+0.2*H35+0.2*I35+0.4*J35</f>
        <v>35.75</v>
      </c>
      <c r="L35" s="7" t="s">
        <v>78</v>
      </c>
    </row>
    <row r="36" spans="1:12">
      <c r="A36">
        <v>33</v>
      </c>
      <c r="B36" s="1">
        <v>110150038</v>
      </c>
      <c r="C36" s="1" t="s">
        <v>50</v>
      </c>
      <c r="D36" s="1">
        <v>70</v>
      </c>
      <c r="E36" s="1">
        <v>15</v>
      </c>
      <c r="F36" s="1"/>
      <c r="G36" s="1">
        <v>100</v>
      </c>
      <c r="H36" s="1">
        <v>60</v>
      </c>
      <c r="I36" s="1">
        <v>71</v>
      </c>
      <c r="J36" s="1"/>
      <c r="K36" s="8">
        <f>0.05*D36+0.05*E36+0.05*F36+0.05*G36+0.2*H36+0.2*I36+0.4*J36</f>
        <v>35.450000000000003</v>
      </c>
      <c r="L36" s="7" t="s">
        <v>78</v>
      </c>
    </row>
    <row r="37" spans="1:12">
      <c r="A37">
        <v>34</v>
      </c>
      <c r="B37" s="1">
        <v>110140024</v>
      </c>
      <c r="C37" s="1" t="s">
        <v>30</v>
      </c>
      <c r="D37" s="1">
        <v>45</v>
      </c>
      <c r="E37" s="1">
        <v>40</v>
      </c>
      <c r="F37" s="1"/>
      <c r="G37" s="1">
        <v>100</v>
      </c>
      <c r="H37" s="1">
        <v>40</v>
      </c>
      <c r="I37" s="1">
        <v>55</v>
      </c>
      <c r="J37" s="1">
        <v>16</v>
      </c>
      <c r="K37" s="8">
        <f>0.05*D37+0.05*E37+0.05*F37+0.05*G37+0.2*H37+0.2*I37+0.4*J37</f>
        <v>34.65</v>
      </c>
      <c r="L37" s="7" t="s">
        <v>78</v>
      </c>
    </row>
    <row r="38" spans="1:12">
      <c r="A38">
        <v>35</v>
      </c>
      <c r="B38" s="1">
        <v>110140030</v>
      </c>
      <c r="C38" s="1" t="s">
        <v>35</v>
      </c>
      <c r="D38" s="1">
        <v>30</v>
      </c>
      <c r="E38" s="1"/>
      <c r="F38" s="1">
        <v>90</v>
      </c>
      <c r="G38" s="1">
        <v>100</v>
      </c>
      <c r="H38" s="1">
        <v>36</v>
      </c>
      <c r="I38" s="1">
        <v>76</v>
      </c>
      <c r="J38" s="1">
        <v>1</v>
      </c>
      <c r="K38" s="8">
        <f>0.05*D38+0.05*E38+0.05*F38+0.05*G38+0.2*H38+0.2*I38+0.4*J38</f>
        <v>33.799999999999997</v>
      </c>
      <c r="L38" s="7" t="s">
        <v>78</v>
      </c>
    </row>
    <row r="39" spans="1:12">
      <c r="A39">
        <v>36</v>
      </c>
      <c r="B39" s="1">
        <v>110140018</v>
      </c>
      <c r="C39" s="1" t="s">
        <v>25</v>
      </c>
      <c r="D39" s="1">
        <v>40</v>
      </c>
      <c r="E39" s="1">
        <v>5</v>
      </c>
      <c r="F39" s="1">
        <v>10</v>
      </c>
      <c r="G39" s="1">
        <v>100</v>
      </c>
      <c r="H39" s="1">
        <v>22</v>
      </c>
      <c r="I39" s="1">
        <v>61</v>
      </c>
      <c r="J39" s="1">
        <v>17</v>
      </c>
      <c r="K39" s="8">
        <f>0.05*D39+0.05*E39+0.05*F39+0.05*G39+0.2*H39+0.2*I39+0.4*J39</f>
        <v>31.150000000000002</v>
      </c>
      <c r="L39" s="7" t="s">
        <v>77</v>
      </c>
    </row>
    <row r="40" spans="1:12">
      <c r="A40">
        <v>37</v>
      </c>
      <c r="B40" s="1">
        <v>110140013</v>
      </c>
      <c r="C40" s="1" t="s">
        <v>21</v>
      </c>
      <c r="D40" s="1">
        <v>55</v>
      </c>
      <c r="E40" s="1">
        <v>30</v>
      </c>
      <c r="F40" s="1">
        <v>10</v>
      </c>
      <c r="G40" s="1">
        <v>100</v>
      </c>
      <c r="H40" s="1">
        <v>52</v>
      </c>
      <c r="I40" s="1">
        <v>34</v>
      </c>
      <c r="J40" s="1">
        <v>9</v>
      </c>
      <c r="K40" s="8">
        <f>0.05*D40+0.05*E40+0.05*F40+0.05*G40+0.2*H40+0.2*I40+0.4*J40</f>
        <v>30.55</v>
      </c>
      <c r="L40" s="7" t="s">
        <v>77</v>
      </c>
    </row>
    <row r="41" spans="1:12">
      <c r="A41">
        <v>38</v>
      </c>
      <c r="B41" s="1">
        <v>80140003</v>
      </c>
      <c r="C41" s="1" t="s">
        <v>6</v>
      </c>
      <c r="D41" s="1">
        <v>10</v>
      </c>
      <c r="E41" s="1">
        <v>35</v>
      </c>
      <c r="F41" s="1">
        <v>10</v>
      </c>
      <c r="G41" s="1">
        <v>100</v>
      </c>
      <c r="H41" s="1">
        <v>35</v>
      </c>
      <c r="I41" s="1">
        <v>52</v>
      </c>
      <c r="J41" s="1">
        <v>10</v>
      </c>
      <c r="K41" s="8">
        <f>0.05*D41+0.05*E41+0.05*F41+0.05*G41+0.2*H41+0.2*I41+0.4*J41</f>
        <v>29.15</v>
      </c>
      <c r="L41" s="7" t="s">
        <v>77</v>
      </c>
    </row>
    <row r="42" spans="1:12">
      <c r="A42">
        <v>39</v>
      </c>
      <c r="B42" s="1">
        <v>40100463</v>
      </c>
      <c r="C42" s="1" t="s">
        <v>3</v>
      </c>
      <c r="D42" s="1">
        <v>0</v>
      </c>
      <c r="E42" s="1">
        <v>15</v>
      </c>
      <c r="F42" s="1">
        <v>60</v>
      </c>
      <c r="G42" s="1"/>
      <c r="H42" s="1">
        <v>70</v>
      </c>
      <c r="I42" s="1">
        <v>44</v>
      </c>
      <c r="J42" s="1">
        <v>1</v>
      </c>
      <c r="K42" s="8">
        <f>0.05*D42+0.05*E42+0.05*F42+0.05*G42+0.2*H42+0.2*I42+0.4*J42</f>
        <v>26.95</v>
      </c>
      <c r="L42" s="7" t="s">
        <v>75</v>
      </c>
    </row>
    <row r="43" spans="1:12">
      <c r="A43">
        <v>40</v>
      </c>
      <c r="B43" s="1">
        <v>110140036</v>
      </c>
      <c r="C43" s="1" t="s">
        <v>37</v>
      </c>
      <c r="D43" s="1">
        <v>25</v>
      </c>
      <c r="E43" s="1">
        <v>20</v>
      </c>
      <c r="F43" s="1">
        <v>70</v>
      </c>
      <c r="G43" s="1">
        <v>100</v>
      </c>
      <c r="H43" s="1">
        <v>34</v>
      </c>
      <c r="I43" s="1">
        <v>44</v>
      </c>
      <c r="J43" s="1">
        <v>1</v>
      </c>
      <c r="K43" s="8">
        <f>0.05*D43+0.05*E43+0.05*F43+0.05*G43+0.2*H43+0.2*I43+0.4*J43</f>
        <v>26.75</v>
      </c>
      <c r="L43" s="7" t="s">
        <v>75</v>
      </c>
    </row>
    <row r="44" spans="1:12">
      <c r="A44">
        <v>41</v>
      </c>
      <c r="B44" s="1">
        <v>40120324</v>
      </c>
      <c r="C44" s="1" t="s">
        <v>4</v>
      </c>
      <c r="D44" s="1">
        <v>90</v>
      </c>
      <c r="E44" s="1"/>
      <c r="F44" s="1"/>
      <c r="G44" s="1"/>
      <c r="H44" s="1">
        <v>49</v>
      </c>
      <c r="I44" s="1">
        <v>43</v>
      </c>
      <c r="J44" s="1"/>
      <c r="K44" s="8">
        <f>0.05*D44+0.05*E44+0.05*F44+0.05*G44+0.2*H44+0.2*I44+0.4*J44</f>
        <v>22.9</v>
      </c>
      <c r="L44" s="7" t="s">
        <v>75</v>
      </c>
    </row>
    <row r="45" spans="1:12">
      <c r="A45">
        <v>42</v>
      </c>
      <c r="B45" s="1">
        <v>110140009</v>
      </c>
      <c r="C45" s="1" t="s">
        <v>19</v>
      </c>
      <c r="D45" s="1">
        <v>35</v>
      </c>
      <c r="E45" s="1">
        <v>5</v>
      </c>
      <c r="F45" s="1">
        <v>10</v>
      </c>
      <c r="G45" s="1">
        <v>100</v>
      </c>
      <c r="H45" s="1">
        <v>40</v>
      </c>
      <c r="I45" s="1">
        <v>34</v>
      </c>
      <c r="J45" s="1">
        <v>1</v>
      </c>
      <c r="K45" s="8">
        <f>0.05*D45+0.05*E45+0.05*F45+0.05*G45+0.2*H45+0.2*I45+0.4*J45</f>
        <v>22.7</v>
      </c>
      <c r="L45" s="7" t="s">
        <v>75</v>
      </c>
    </row>
    <row r="46" spans="1:12">
      <c r="A46">
        <v>43</v>
      </c>
      <c r="B46" s="1">
        <v>110110017</v>
      </c>
      <c r="C46" s="1" t="s">
        <v>10</v>
      </c>
      <c r="D46" s="1">
        <v>15</v>
      </c>
      <c r="E46" s="1"/>
      <c r="F46" s="1"/>
      <c r="G46" s="1"/>
      <c r="H46" s="1">
        <v>49</v>
      </c>
      <c r="I46" s="1">
        <v>55</v>
      </c>
      <c r="J46" s="1">
        <v>1</v>
      </c>
      <c r="K46" s="8">
        <f>0.05*D46+0.05*E46+0.05*F46+0.05*G46+0.2*H46+0.2*I46+0.4*J46</f>
        <v>21.95</v>
      </c>
      <c r="L46" s="7" t="s">
        <v>75</v>
      </c>
    </row>
    <row r="47" spans="1:12">
      <c r="A47">
        <v>44</v>
      </c>
      <c r="B47" s="1">
        <v>110140706</v>
      </c>
      <c r="C47" s="1" t="s">
        <v>38</v>
      </c>
      <c r="D47" s="1"/>
      <c r="E47" s="1"/>
      <c r="F47" s="1">
        <v>10</v>
      </c>
      <c r="G47" s="1"/>
      <c r="H47" s="1">
        <v>46</v>
      </c>
      <c r="I47" s="1">
        <v>57</v>
      </c>
      <c r="J47" s="1"/>
      <c r="K47" s="8">
        <f>0.05*D47+0.05*E47+0.05*F47+0.05*G47+0.2*H47+0.2*I47+0.4*J47</f>
        <v>21.1</v>
      </c>
      <c r="L47" s="7" t="s">
        <v>75</v>
      </c>
    </row>
    <row r="48" spans="1:12">
      <c r="A48">
        <v>45</v>
      </c>
      <c r="B48" s="1">
        <v>110150035</v>
      </c>
      <c r="C48" s="1" t="s">
        <v>49</v>
      </c>
      <c r="D48" s="1">
        <v>40</v>
      </c>
      <c r="E48" s="1">
        <v>10</v>
      </c>
      <c r="F48" s="1">
        <v>70</v>
      </c>
      <c r="G48" s="1"/>
      <c r="H48" s="1">
        <v>47</v>
      </c>
      <c r="I48" s="1"/>
      <c r="J48" s="1">
        <v>1</v>
      </c>
      <c r="K48" s="8">
        <f>0.05*D48+0.05*E48+0.05*F48+0.05*G48+0.2*H48+0.2*I48+0.4*J48</f>
        <v>15.8</v>
      </c>
      <c r="L48" s="7" t="s">
        <v>75</v>
      </c>
    </row>
    <row r="49" spans="1:12">
      <c r="A49">
        <v>46</v>
      </c>
      <c r="B49" s="1">
        <v>110110910</v>
      </c>
      <c r="C49" s="1" t="s">
        <v>11</v>
      </c>
      <c r="D49" s="1">
        <v>10</v>
      </c>
      <c r="E49" s="1">
        <v>0</v>
      </c>
      <c r="F49" s="1">
        <v>0</v>
      </c>
      <c r="G49" s="1">
        <v>100</v>
      </c>
      <c r="H49" s="1">
        <v>9</v>
      </c>
      <c r="I49" s="1">
        <v>11</v>
      </c>
      <c r="J49" s="1">
        <v>15</v>
      </c>
      <c r="K49" s="8">
        <f>0.05*D49+0.05*E49+0.05*F49+0.05*G49+0.2*H49+0.2*I49+0.4*J49</f>
        <v>15.5</v>
      </c>
      <c r="L49" s="7" t="s">
        <v>75</v>
      </c>
    </row>
    <row r="50" spans="1:12">
      <c r="A50">
        <v>47</v>
      </c>
      <c r="B50" s="1">
        <v>80130351</v>
      </c>
      <c r="C50" s="1" t="s">
        <v>5</v>
      </c>
      <c r="D50" s="1">
        <v>10</v>
      </c>
      <c r="E50" s="1"/>
      <c r="F50" s="1"/>
      <c r="G50" s="1"/>
      <c r="H50" s="1">
        <v>55</v>
      </c>
      <c r="I50" s="1">
        <v>5</v>
      </c>
      <c r="J50" s="1"/>
      <c r="K50" s="8">
        <f>0.05*D50+0.05*E50+0.05*F50+0.05*G50+0.2*H50+0.2*I50+0.4*J50</f>
        <v>12.5</v>
      </c>
      <c r="L50" s="7" t="s">
        <v>75</v>
      </c>
    </row>
    <row r="51" spans="1:12">
      <c r="A51">
        <v>48</v>
      </c>
      <c r="B51" s="1">
        <v>110150027</v>
      </c>
      <c r="C51" s="1" t="s">
        <v>47</v>
      </c>
      <c r="D51" s="1">
        <v>15</v>
      </c>
      <c r="E51" s="1"/>
      <c r="F51" s="1"/>
      <c r="G51" s="1"/>
      <c r="H51" s="1">
        <v>17</v>
      </c>
      <c r="I51" s="1"/>
      <c r="J51" s="1"/>
      <c r="K51" s="8">
        <f>0.05*D51+0.05*E51+0.05*F51+0.05*G51+0.2*H51+0.2*I51+0.4*J51</f>
        <v>4.1500000000000004</v>
      </c>
      <c r="L51" s="7" t="s">
        <v>75</v>
      </c>
    </row>
    <row r="52" spans="1:12">
      <c r="A52">
        <v>49</v>
      </c>
      <c r="B52" s="1">
        <v>110070917</v>
      </c>
      <c r="C52" s="1" t="s">
        <v>7</v>
      </c>
      <c r="D52" s="1"/>
      <c r="E52" s="1"/>
      <c r="F52" s="1"/>
      <c r="G52" s="1"/>
      <c r="H52" s="1"/>
      <c r="I52" s="1"/>
      <c r="J52" s="1"/>
      <c r="K52" s="8">
        <f>0.05*D52+0.05*E52+0.05*F52+0.05*G52+0.2*H52+0.2*I52+0.4*J52</f>
        <v>0</v>
      </c>
      <c r="L52" s="7" t="s">
        <v>75</v>
      </c>
    </row>
    <row r="53" spans="1:12">
      <c r="A53">
        <v>50</v>
      </c>
      <c r="B53" s="1">
        <v>110110013</v>
      </c>
      <c r="C53" s="1" t="s">
        <v>9</v>
      </c>
      <c r="D53" s="1"/>
      <c r="E53" s="1"/>
      <c r="F53" s="1"/>
      <c r="G53" s="1"/>
      <c r="H53" s="1"/>
      <c r="I53" s="1"/>
      <c r="J53" s="1"/>
      <c r="K53" s="8">
        <f>0.05*D53+0.05*E53+0.05*F53+0.05*G53+0.2*H53+0.2*I53+0.4*J53</f>
        <v>0</v>
      </c>
      <c r="L53" s="7" t="s">
        <v>75</v>
      </c>
    </row>
    <row r="54" spans="1:12">
      <c r="D54" s="5">
        <v>100</v>
      </c>
      <c r="E54" s="5">
        <v>100</v>
      </c>
      <c r="F54" s="5">
        <v>100</v>
      </c>
      <c r="G54" s="5">
        <v>100</v>
      </c>
      <c r="H54" s="5">
        <v>100</v>
      </c>
      <c r="I54" s="5">
        <v>100</v>
      </c>
      <c r="J54" s="5">
        <v>100</v>
      </c>
      <c r="K54" s="9">
        <f>0.05*D54+0.05*E54+0.05*F54+0.05*G54+0.2*H54+0.2*I54+0.4*J54</f>
        <v>100</v>
      </c>
    </row>
    <row r="55" spans="1:12">
      <c r="C55" t="s">
        <v>72</v>
      </c>
      <c r="D55">
        <f>SUM(D4:D53)/50</f>
        <v>50.7</v>
      </c>
      <c r="E55">
        <f>SUM(E4:E53)/50</f>
        <v>24.7</v>
      </c>
      <c r="F55">
        <f>SUM(F4:F53)/50</f>
        <v>42.4</v>
      </c>
      <c r="G55">
        <f t="shared" ref="G55:J55" si="0">SUM(G4:G53)/50</f>
        <v>80</v>
      </c>
      <c r="H55">
        <f t="shared" si="0"/>
        <v>60.96</v>
      </c>
      <c r="I55">
        <f t="shared" si="0"/>
        <v>60.1</v>
      </c>
      <c r="J55">
        <f t="shared" si="0"/>
        <v>16.82</v>
      </c>
      <c r="K55" s="9">
        <f t="shared" ref="K55" si="1">SUM(K4:K53)/50</f>
        <v>40.830000000000013</v>
      </c>
    </row>
    <row r="56" spans="1:12">
      <c r="C56" t="s">
        <v>71</v>
      </c>
      <c r="D56">
        <f>COUNTIF(D4:D53,"&lt;&gt;")</f>
        <v>47</v>
      </c>
      <c r="E56">
        <f>COUNTIF(E4:E53,"&lt;&gt;")</f>
        <v>41</v>
      </c>
      <c r="F56">
        <f>COUNTIF(F4:F53,"&lt;&gt;")</f>
        <v>41</v>
      </c>
      <c r="G56">
        <f t="shared" ref="G56:J56" si="2">COUNTIF(G4:G53,"&lt;&gt;")</f>
        <v>40</v>
      </c>
      <c r="H56">
        <f t="shared" si="2"/>
        <v>48</v>
      </c>
      <c r="I56">
        <f t="shared" si="2"/>
        <v>46</v>
      </c>
      <c r="J56">
        <f t="shared" si="2"/>
        <v>43</v>
      </c>
      <c r="K56" s="9">
        <f t="shared" ref="K56" si="3">COUNTIF(K4:K53,"&lt;&gt;")</f>
        <v>50</v>
      </c>
    </row>
    <row r="57" spans="1:12">
      <c r="C57" t="s">
        <v>73</v>
      </c>
      <c r="D57">
        <f>SUM(D4:D53)/D56</f>
        <v>53.936170212765958</v>
      </c>
      <c r="E57">
        <f>SUM(E4:E53)/E56</f>
        <v>30.121951219512194</v>
      </c>
      <c r="F57">
        <f>SUM(F4:F53)/F56</f>
        <v>51.707317073170735</v>
      </c>
      <c r="G57">
        <f t="shared" ref="G57:J57" si="4">SUM(G4:G53)/G56</f>
        <v>100</v>
      </c>
      <c r="H57">
        <f t="shared" si="4"/>
        <v>63.5</v>
      </c>
      <c r="I57">
        <f t="shared" si="4"/>
        <v>65.326086956521735</v>
      </c>
      <c r="J57">
        <f t="shared" si="4"/>
        <v>19.558139534883722</v>
      </c>
      <c r="K57" s="9">
        <f t="shared" ref="K57" si="5">SUM(K4:K53)/K56</f>
        <v>40.830000000000013</v>
      </c>
    </row>
    <row r="59" spans="1:12">
      <c r="J59" t="s">
        <v>74</v>
      </c>
      <c r="K59" s="9">
        <f>STDEV(K4:K53)</f>
        <v>18.234742014257584</v>
      </c>
    </row>
  </sheetData>
  <sortState ref="B4:K53">
    <sortCondition descending="1" ref="K4:K5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9"/>
  <sheetViews>
    <sheetView tabSelected="1" topLeftCell="B1" workbookViewId="0">
      <selection activeCell="R2" sqref="R2"/>
    </sheetView>
  </sheetViews>
  <sheetFormatPr defaultRowHeight="14.4"/>
  <cols>
    <col min="2" max="2" width="10.44140625" customWidth="1"/>
    <col min="3" max="3" width="23.88671875" bestFit="1" customWidth="1"/>
    <col min="4" max="9" width="3.77734375" customWidth="1"/>
    <col min="10" max="10" width="5.77734375" customWidth="1"/>
    <col min="11" max="11" width="8" style="9" customWidth="1"/>
    <col min="12" max="12" width="5.33203125" style="6" customWidth="1"/>
  </cols>
  <sheetData>
    <row r="1" spans="1:14">
      <c r="B1" t="s">
        <v>69</v>
      </c>
    </row>
    <row r="2" spans="1:14" ht="80.400000000000006" customHeight="1">
      <c r="D2" s="3">
        <v>42425</v>
      </c>
      <c r="E2" s="4" t="s">
        <v>62</v>
      </c>
      <c r="F2" s="4" t="s">
        <v>63</v>
      </c>
      <c r="G2" s="4" t="s">
        <v>64</v>
      </c>
      <c r="H2" s="4" t="s">
        <v>65</v>
      </c>
      <c r="I2" s="4" t="s">
        <v>66</v>
      </c>
      <c r="J2" s="2"/>
    </row>
    <row r="3" spans="1:14">
      <c r="B3" s="1" t="s">
        <v>1</v>
      </c>
      <c r="C3" s="1" t="s">
        <v>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0" t="s">
        <v>60</v>
      </c>
      <c r="L3" s="7" t="s">
        <v>61</v>
      </c>
    </row>
    <row r="4" spans="1:14">
      <c r="A4">
        <v>1</v>
      </c>
      <c r="B4" s="1">
        <v>40100463</v>
      </c>
      <c r="C4" s="1" t="s">
        <v>3</v>
      </c>
      <c r="D4" s="1">
        <v>0</v>
      </c>
      <c r="E4" s="1">
        <v>15</v>
      </c>
      <c r="F4" s="1">
        <v>60</v>
      </c>
      <c r="G4" s="1"/>
      <c r="H4" s="1">
        <v>70</v>
      </c>
      <c r="I4" s="1">
        <v>44</v>
      </c>
      <c r="J4" s="1">
        <v>1</v>
      </c>
      <c r="K4" s="10">
        <f>0.05*D4+0.05*E4+0.05*F4+0.05*G4+0.2*H4+0.2*I4+0.4*J4</f>
        <v>26.95</v>
      </c>
      <c r="L4" s="7" t="s">
        <v>75</v>
      </c>
      <c r="N4" t="s">
        <v>67</v>
      </c>
    </row>
    <row r="5" spans="1:14">
      <c r="A5">
        <v>2</v>
      </c>
      <c r="B5" s="1">
        <v>40120324</v>
      </c>
      <c r="C5" s="1" t="s">
        <v>4</v>
      </c>
      <c r="D5" s="1">
        <v>90</v>
      </c>
      <c r="E5" s="1"/>
      <c r="F5" s="1"/>
      <c r="G5" s="1"/>
      <c r="H5" s="1">
        <v>49</v>
      </c>
      <c r="I5" s="1">
        <v>43</v>
      </c>
      <c r="J5" s="1"/>
      <c r="K5" s="10">
        <f>0.05*D5+0.05*E5+0.05*F5+0.05*G5+0.2*H5+0.2*I5+0.4*J5</f>
        <v>22.9</v>
      </c>
      <c r="L5" s="7" t="s">
        <v>75</v>
      </c>
      <c r="N5" t="s">
        <v>68</v>
      </c>
    </row>
    <row r="6" spans="1:14">
      <c r="A6">
        <v>3</v>
      </c>
      <c r="B6" s="1">
        <v>80130351</v>
      </c>
      <c r="C6" s="1" t="s">
        <v>5</v>
      </c>
      <c r="D6" s="1">
        <v>10</v>
      </c>
      <c r="E6" s="1"/>
      <c r="F6" s="1"/>
      <c r="G6" s="1"/>
      <c r="H6" s="1">
        <v>55</v>
      </c>
      <c r="I6" s="1">
        <v>5</v>
      </c>
      <c r="J6" s="1"/>
      <c r="K6" s="10">
        <f>0.05*D6+0.05*E6+0.05*F6+0.05*G6+0.2*H6+0.2*I6+0.4*J6</f>
        <v>12.5</v>
      </c>
      <c r="L6" s="7" t="s">
        <v>75</v>
      </c>
    </row>
    <row r="7" spans="1:14">
      <c r="A7">
        <v>4</v>
      </c>
      <c r="B7" s="1">
        <v>80140003</v>
      </c>
      <c r="C7" s="1" t="s">
        <v>6</v>
      </c>
      <c r="D7" s="1">
        <v>10</v>
      </c>
      <c r="E7" s="1">
        <v>35</v>
      </c>
      <c r="F7" s="1">
        <v>10</v>
      </c>
      <c r="G7" s="1">
        <v>100</v>
      </c>
      <c r="H7" s="1">
        <v>35</v>
      </c>
      <c r="I7" s="1">
        <v>52</v>
      </c>
      <c r="J7" s="1">
        <v>10</v>
      </c>
      <c r="K7" s="10">
        <f>0.05*D7+0.05*E7+0.05*F7+0.05*G7+0.2*H7+0.2*I7+0.4*J7</f>
        <v>29.15</v>
      </c>
      <c r="L7" s="7" t="s">
        <v>77</v>
      </c>
    </row>
    <row r="8" spans="1:14">
      <c r="A8">
        <v>5</v>
      </c>
      <c r="B8" s="1">
        <v>110070917</v>
      </c>
      <c r="C8" s="1" t="s">
        <v>7</v>
      </c>
      <c r="D8" s="1"/>
      <c r="E8" s="1"/>
      <c r="F8" s="1"/>
      <c r="G8" s="1"/>
      <c r="H8" s="1"/>
      <c r="I8" s="1"/>
      <c r="J8" s="1"/>
      <c r="K8" s="10">
        <f>0.05*D8+0.05*E8+0.05*F8+0.05*G8+0.2*H8+0.2*I8+0.4*J8</f>
        <v>0</v>
      </c>
      <c r="L8" s="7" t="s">
        <v>75</v>
      </c>
    </row>
    <row r="9" spans="1:14">
      <c r="A9">
        <v>6</v>
      </c>
      <c r="B9" s="1">
        <v>110090152</v>
      </c>
      <c r="C9" s="1" t="s">
        <v>8</v>
      </c>
      <c r="D9" s="1">
        <v>90</v>
      </c>
      <c r="E9" s="1">
        <v>0</v>
      </c>
      <c r="F9" s="1">
        <v>10</v>
      </c>
      <c r="G9" s="1">
        <v>100</v>
      </c>
      <c r="H9" s="1">
        <v>75</v>
      </c>
      <c r="I9" s="1">
        <v>67</v>
      </c>
      <c r="J9" s="1">
        <v>2</v>
      </c>
      <c r="K9" s="10">
        <f>0.05*D9+0.05*E9+0.05*F9+0.05*G9+0.2*H9+0.2*I9+0.4*J9</f>
        <v>39.199999999999996</v>
      </c>
      <c r="L9" s="7" t="s">
        <v>79</v>
      </c>
    </row>
    <row r="10" spans="1:14">
      <c r="A10">
        <v>7</v>
      </c>
      <c r="B10" s="1">
        <v>110110013</v>
      </c>
      <c r="C10" s="1" t="s">
        <v>9</v>
      </c>
      <c r="D10" s="1"/>
      <c r="E10" s="1"/>
      <c r="F10" s="1"/>
      <c r="G10" s="1"/>
      <c r="H10" s="1"/>
      <c r="I10" s="1"/>
      <c r="J10" s="1"/>
      <c r="K10" s="10">
        <f>0.05*D10+0.05*E10+0.05*F10+0.05*G10+0.2*H10+0.2*I10+0.4*J10</f>
        <v>0</v>
      </c>
      <c r="L10" s="7" t="s">
        <v>75</v>
      </c>
    </row>
    <row r="11" spans="1:14">
      <c r="A11">
        <v>8</v>
      </c>
      <c r="B11" s="1">
        <v>110110017</v>
      </c>
      <c r="C11" s="1" t="s">
        <v>10</v>
      </c>
      <c r="D11" s="1">
        <v>15</v>
      </c>
      <c r="E11" s="1"/>
      <c r="F11" s="1"/>
      <c r="G11" s="1"/>
      <c r="H11" s="1">
        <v>49</v>
      </c>
      <c r="I11" s="1">
        <v>55</v>
      </c>
      <c r="J11" s="1">
        <v>1</v>
      </c>
      <c r="K11" s="10">
        <f>0.05*D11+0.05*E11+0.05*F11+0.05*G11+0.2*H11+0.2*I11+0.4*J11</f>
        <v>21.95</v>
      </c>
      <c r="L11" s="7" t="s">
        <v>75</v>
      </c>
    </row>
    <row r="12" spans="1:14">
      <c r="A12">
        <v>9</v>
      </c>
      <c r="B12" s="1">
        <v>110110910</v>
      </c>
      <c r="C12" s="1" t="s">
        <v>11</v>
      </c>
      <c r="D12" s="1">
        <v>10</v>
      </c>
      <c r="E12" s="1">
        <v>0</v>
      </c>
      <c r="F12" s="1">
        <v>0</v>
      </c>
      <c r="G12" s="1">
        <v>100</v>
      </c>
      <c r="H12" s="1">
        <v>9</v>
      </c>
      <c r="I12" s="1">
        <v>11</v>
      </c>
      <c r="J12" s="1">
        <v>15</v>
      </c>
      <c r="K12" s="10">
        <f>0.05*D12+0.05*E12+0.05*F12+0.05*G12+0.2*H12+0.2*I12+0.4*J12</f>
        <v>15.5</v>
      </c>
      <c r="L12" s="7" t="s">
        <v>75</v>
      </c>
    </row>
    <row r="13" spans="1:14">
      <c r="A13">
        <v>10</v>
      </c>
      <c r="B13" s="1">
        <v>110120212</v>
      </c>
      <c r="C13" s="1" t="s">
        <v>12</v>
      </c>
      <c r="D13" s="1">
        <v>90</v>
      </c>
      <c r="E13" s="1">
        <v>60</v>
      </c>
      <c r="F13" s="1"/>
      <c r="G13" s="1">
        <v>100</v>
      </c>
      <c r="H13" s="1">
        <v>79</v>
      </c>
      <c r="I13" s="1">
        <v>77</v>
      </c>
      <c r="J13" s="1">
        <v>24</v>
      </c>
      <c r="K13" s="10">
        <f>0.05*D13+0.05*E13+0.05*F13+0.05*G13+0.2*H13+0.2*I13+0.4*J13</f>
        <v>53.300000000000004</v>
      </c>
      <c r="L13" s="7" t="s">
        <v>80</v>
      </c>
    </row>
    <row r="14" spans="1:14">
      <c r="A14">
        <v>11</v>
      </c>
      <c r="B14" s="1">
        <v>110130131</v>
      </c>
      <c r="C14" s="1" t="s">
        <v>13</v>
      </c>
      <c r="D14" s="1">
        <v>70</v>
      </c>
      <c r="E14" s="1">
        <v>75</v>
      </c>
      <c r="F14" s="1">
        <v>90</v>
      </c>
      <c r="G14" s="1">
        <v>100</v>
      </c>
      <c r="H14" s="1">
        <v>85</v>
      </c>
      <c r="I14" s="1">
        <v>64</v>
      </c>
      <c r="J14" s="1">
        <v>6</v>
      </c>
      <c r="K14" s="10">
        <f>0.05*D14+0.05*E14+0.05*F14+0.05*G14+0.2*H14+0.2*I14+0.4*J14</f>
        <v>48.949999999999996</v>
      </c>
      <c r="L14" s="7" t="s">
        <v>80</v>
      </c>
    </row>
    <row r="15" spans="1:14">
      <c r="A15">
        <v>12</v>
      </c>
      <c r="B15" s="1">
        <v>110130133</v>
      </c>
      <c r="C15" s="1" t="s">
        <v>14</v>
      </c>
      <c r="D15" s="1">
        <v>35</v>
      </c>
      <c r="E15" s="1">
        <v>5</v>
      </c>
      <c r="F15" s="1">
        <v>0</v>
      </c>
      <c r="G15" s="1">
        <v>100</v>
      </c>
      <c r="H15" s="1">
        <v>83</v>
      </c>
      <c r="I15" s="1">
        <v>68</v>
      </c>
      <c r="J15" s="1">
        <v>4</v>
      </c>
      <c r="K15" s="10">
        <f>0.05*D15+0.05*E15+0.05*F15+0.05*G15+0.2*H15+0.2*I15+0.4*J15</f>
        <v>38.800000000000004</v>
      </c>
      <c r="L15" s="7" t="s">
        <v>79</v>
      </c>
    </row>
    <row r="16" spans="1:14">
      <c r="A16">
        <v>13</v>
      </c>
      <c r="B16" s="1">
        <v>110140002</v>
      </c>
      <c r="C16" s="1" t="s">
        <v>15</v>
      </c>
      <c r="D16" s="1">
        <v>65</v>
      </c>
      <c r="E16" s="1">
        <v>5</v>
      </c>
      <c r="F16" s="1">
        <v>20</v>
      </c>
      <c r="G16" s="1"/>
      <c r="H16" s="1">
        <v>95</v>
      </c>
      <c r="I16" s="1">
        <v>71</v>
      </c>
      <c r="J16" s="1">
        <v>13</v>
      </c>
      <c r="K16" s="10">
        <f>0.05*D16+0.05*E16+0.05*F16+0.05*G16+0.2*H16+0.2*I16+0.4*J16</f>
        <v>42.900000000000006</v>
      </c>
      <c r="L16" s="7" t="s">
        <v>79</v>
      </c>
    </row>
    <row r="17" spans="1:12">
      <c r="A17">
        <v>14</v>
      </c>
      <c r="B17" s="1">
        <v>110140003</v>
      </c>
      <c r="C17" s="1" t="s">
        <v>16</v>
      </c>
      <c r="D17" s="1">
        <v>90</v>
      </c>
      <c r="E17" s="1">
        <v>35</v>
      </c>
      <c r="F17" s="1">
        <v>100</v>
      </c>
      <c r="G17" s="1">
        <v>100</v>
      </c>
      <c r="H17" s="1">
        <v>68</v>
      </c>
      <c r="I17" s="1">
        <v>87</v>
      </c>
      <c r="J17" s="1">
        <v>38</v>
      </c>
      <c r="K17" s="10">
        <f>0.05*D17+0.05*E17+0.05*F17+0.05*G17+0.2*H17+0.2*I17+0.4*J17</f>
        <v>62.45</v>
      </c>
      <c r="L17" s="7" t="s">
        <v>82</v>
      </c>
    </row>
    <row r="18" spans="1:12">
      <c r="A18">
        <v>15</v>
      </c>
      <c r="B18" s="1">
        <v>110140005</v>
      </c>
      <c r="C18" s="1" t="s">
        <v>17</v>
      </c>
      <c r="D18" s="1">
        <v>65</v>
      </c>
      <c r="E18" s="1">
        <v>35</v>
      </c>
      <c r="F18" s="1">
        <v>100</v>
      </c>
      <c r="G18" s="1">
        <v>100</v>
      </c>
      <c r="H18" s="1">
        <v>95</v>
      </c>
      <c r="I18" s="1">
        <v>84</v>
      </c>
      <c r="J18" s="1">
        <v>35</v>
      </c>
      <c r="K18" s="10">
        <f>0.05*D18+0.05*E18+0.05*F18+0.05*G18+0.2*H18+0.2*I18+0.4*J18</f>
        <v>64.8</v>
      </c>
      <c r="L18" s="7" t="s">
        <v>81</v>
      </c>
    </row>
    <row r="19" spans="1:12">
      <c r="A19">
        <v>16</v>
      </c>
      <c r="B19" s="1">
        <v>110140006</v>
      </c>
      <c r="C19" s="1" t="s">
        <v>18</v>
      </c>
      <c r="D19" s="1">
        <v>90</v>
      </c>
      <c r="E19" s="1">
        <v>15</v>
      </c>
      <c r="F19" s="1">
        <v>70</v>
      </c>
      <c r="G19" s="1">
        <v>100</v>
      </c>
      <c r="H19" s="1">
        <v>98</v>
      </c>
      <c r="I19" s="1">
        <v>100</v>
      </c>
      <c r="J19" s="1">
        <v>63</v>
      </c>
      <c r="K19" s="10">
        <f>0.05*D19+0.05*E19+0.05*F19+0.05*G19+0.2*H19+0.2*I19+0.4*J19</f>
        <v>78.550000000000011</v>
      </c>
      <c r="L19" s="7" t="s">
        <v>76</v>
      </c>
    </row>
    <row r="20" spans="1:12">
      <c r="A20">
        <v>17</v>
      </c>
      <c r="B20" s="1">
        <v>110140009</v>
      </c>
      <c r="C20" s="1" t="s">
        <v>19</v>
      </c>
      <c r="D20" s="1">
        <v>35</v>
      </c>
      <c r="E20" s="1">
        <v>5</v>
      </c>
      <c r="F20" s="1">
        <v>10</v>
      </c>
      <c r="G20" s="1">
        <v>100</v>
      </c>
      <c r="H20" s="1">
        <v>40</v>
      </c>
      <c r="I20" s="1">
        <v>34</v>
      </c>
      <c r="J20" s="1">
        <v>1</v>
      </c>
      <c r="K20" s="10">
        <f>0.05*D20+0.05*E20+0.05*F20+0.05*G20+0.2*H20+0.2*I20+0.4*J20</f>
        <v>22.7</v>
      </c>
      <c r="L20" s="7" t="s">
        <v>75</v>
      </c>
    </row>
    <row r="21" spans="1:12">
      <c r="A21">
        <v>18</v>
      </c>
      <c r="B21" s="1">
        <v>110140012</v>
      </c>
      <c r="C21" s="1" t="s">
        <v>20</v>
      </c>
      <c r="D21" s="1">
        <v>45</v>
      </c>
      <c r="E21" s="1">
        <v>35</v>
      </c>
      <c r="F21" s="1">
        <v>10</v>
      </c>
      <c r="G21" s="1">
        <v>100</v>
      </c>
      <c r="H21" s="1">
        <v>79</v>
      </c>
      <c r="I21" s="1">
        <v>81</v>
      </c>
      <c r="J21" s="1">
        <v>24</v>
      </c>
      <c r="K21" s="10">
        <f>0.05*D21+0.05*E21+0.05*F21+0.05*G21+0.2*H21+0.2*I21+0.4*J21</f>
        <v>51.1</v>
      </c>
      <c r="L21" s="7" t="s">
        <v>80</v>
      </c>
    </row>
    <row r="22" spans="1:12">
      <c r="A22">
        <v>19</v>
      </c>
      <c r="B22" s="1">
        <v>110140013</v>
      </c>
      <c r="C22" s="1" t="s">
        <v>21</v>
      </c>
      <c r="D22" s="1">
        <v>55</v>
      </c>
      <c r="E22" s="1">
        <v>30</v>
      </c>
      <c r="F22" s="1">
        <v>10</v>
      </c>
      <c r="G22" s="1">
        <v>100</v>
      </c>
      <c r="H22" s="1">
        <v>52</v>
      </c>
      <c r="I22" s="1">
        <v>34</v>
      </c>
      <c r="J22" s="1">
        <v>9</v>
      </c>
      <c r="K22" s="10">
        <f>0.05*D22+0.05*E22+0.05*F22+0.05*G22+0.2*H22+0.2*I22+0.4*J22</f>
        <v>30.55</v>
      </c>
      <c r="L22" s="7" t="s">
        <v>77</v>
      </c>
    </row>
    <row r="23" spans="1:12">
      <c r="A23">
        <v>20</v>
      </c>
      <c r="B23" s="1">
        <v>110140014</v>
      </c>
      <c r="C23" s="1" t="s">
        <v>22</v>
      </c>
      <c r="D23" s="1">
        <v>90</v>
      </c>
      <c r="E23" s="1">
        <v>30</v>
      </c>
      <c r="F23" s="1">
        <v>70</v>
      </c>
      <c r="G23" s="1">
        <v>100</v>
      </c>
      <c r="H23" s="1">
        <v>46</v>
      </c>
      <c r="I23" s="1">
        <v>76</v>
      </c>
      <c r="J23" s="1">
        <v>23</v>
      </c>
      <c r="K23" s="10">
        <f>0.05*D23+0.05*E23+0.05*F23+0.05*G23+0.2*H23+0.2*I23+0.4*J23</f>
        <v>48.100000000000009</v>
      </c>
      <c r="L23" s="7" t="s">
        <v>80</v>
      </c>
    </row>
    <row r="24" spans="1:12">
      <c r="A24">
        <v>21</v>
      </c>
      <c r="B24" s="1">
        <v>110140015</v>
      </c>
      <c r="C24" s="1" t="s">
        <v>23</v>
      </c>
      <c r="D24" s="1">
        <v>80</v>
      </c>
      <c r="E24" s="1">
        <v>35</v>
      </c>
      <c r="F24" s="1">
        <v>70</v>
      </c>
      <c r="G24" s="1">
        <v>100</v>
      </c>
      <c r="H24" s="1">
        <v>80</v>
      </c>
      <c r="I24" s="1">
        <v>83</v>
      </c>
      <c r="J24" s="1">
        <v>34</v>
      </c>
      <c r="K24" s="10">
        <f>0.05*D24+0.05*E24+0.05*F24+0.05*G24+0.2*H24+0.2*I24+0.4*J24</f>
        <v>60.45</v>
      </c>
      <c r="L24" s="7" t="s">
        <v>82</v>
      </c>
    </row>
    <row r="25" spans="1:12">
      <c r="A25">
        <v>22</v>
      </c>
      <c r="B25" s="1">
        <v>110140016</v>
      </c>
      <c r="C25" s="1" t="s">
        <v>24</v>
      </c>
      <c r="D25" s="1">
        <v>10</v>
      </c>
      <c r="E25" s="1">
        <v>10</v>
      </c>
      <c r="F25" s="1">
        <v>80</v>
      </c>
      <c r="G25" s="1">
        <v>100</v>
      </c>
      <c r="H25" s="1">
        <v>54</v>
      </c>
      <c r="I25" s="1">
        <v>71</v>
      </c>
      <c r="J25" s="1">
        <v>4</v>
      </c>
      <c r="K25" s="10">
        <f>0.05*D25+0.05*E25+0.05*F25+0.05*G25+0.2*H25+0.2*I25+0.4*J25</f>
        <v>36.6</v>
      </c>
      <c r="L25" s="7" t="s">
        <v>78</v>
      </c>
    </row>
    <row r="26" spans="1:12">
      <c r="A26">
        <v>23</v>
      </c>
      <c r="B26" s="1">
        <v>110140018</v>
      </c>
      <c r="C26" s="1" t="s">
        <v>25</v>
      </c>
      <c r="D26" s="1">
        <v>40</v>
      </c>
      <c r="E26" s="1">
        <v>5</v>
      </c>
      <c r="F26" s="1">
        <v>10</v>
      </c>
      <c r="G26" s="1">
        <v>100</v>
      </c>
      <c r="H26" s="1">
        <v>22</v>
      </c>
      <c r="I26" s="1">
        <v>61</v>
      </c>
      <c r="J26" s="1">
        <v>17</v>
      </c>
      <c r="K26" s="10">
        <f>0.05*D26+0.05*E26+0.05*F26+0.05*G26+0.2*H26+0.2*I26+0.4*J26</f>
        <v>31.150000000000002</v>
      </c>
      <c r="L26" s="7" t="s">
        <v>77</v>
      </c>
    </row>
    <row r="27" spans="1:12">
      <c r="A27">
        <v>24</v>
      </c>
      <c r="B27" s="1">
        <v>110140019</v>
      </c>
      <c r="C27" s="1" t="s">
        <v>26</v>
      </c>
      <c r="D27" s="1">
        <v>30</v>
      </c>
      <c r="E27" s="1">
        <v>25</v>
      </c>
      <c r="F27" s="1">
        <v>100</v>
      </c>
      <c r="G27" s="1">
        <v>100</v>
      </c>
      <c r="H27" s="1">
        <v>52</v>
      </c>
      <c r="I27" s="1">
        <v>63</v>
      </c>
      <c r="J27" s="1">
        <v>22</v>
      </c>
      <c r="K27" s="10">
        <f>0.05*D27+0.05*E27+0.05*F27+0.05*G27+0.2*H27+0.2*I27+0.4*J27</f>
        <v>44.55</v>
      </c>
      <c r="L27" s="7" t="s">
        <v>79</v>
      </c>
    </row>
    <row r="28" spans="1:12">
      <c r="A28">
        <v>25</v>
      </c>
      <c r="B28" s="1">
        <v>110140020</v>
      </c>
      <c r="C28" s="1" t="s">
        <v>27</v>
      </c>
      <c r="D28" s="1">
        <v>35</v>
      </c>
      <c r="E28" s="1">
        <v>95</v>
      </c>
      <c r="F28" s="1">
        <v>90</v>
      </c>
      <c r="G28" s="1">
        <v>100</v>
      </c>
      <c r="H28" s="1">
        <v>100</v>
      </c>
      <c r="I28" s="1">
        <v>30</v>
      </c>
      <c r="J28" s="1">
        <v>25</v>
      </c>
      <c r="K28" s="10">
        <f>0.05*D28+0.05*E28+0.05*F28+0.05*G28+0.2*H28+0.2*I28+0.4*J28</f>
        <v>52</v>
      </c>
      <c r="L28" s="7" t="s">
        <v>80</v>
      </c>
    </row>
    <row r="29" spans="1:12">
      <c r="A29">
        <v>26</v>
      </c>
      <c r="B29" s="1">
        <v>110140022</v>
      </c>
      <c r="C29" s="1" t="s">
        <v>28</v>
      </c>
      <c r="D29" s="1">
        <v>40</v>
      </c>
      <c r="E29" s="1">
        <v>35</v>
      </c>
      <c r="F29" s="1">
        <v>10</v>
      </c>
      <c r="G29" s="1">
        <v>100</v>
      </c>
      <c r="H29" s="1">
        <v>74</v>
      </c>
      <c r="I29" s="1">
        <v>87</v>
      </c>
      <c r="J29" s="1">
        <v>25</v>
      </c>
      <c r="K29" s="10">
        <f>0.05*D29+0.05*E29+0.05*F29+0.05*G29+0.2*H29+0.2*I29+0.4*J29</f>
        <v>51.45</v>
      </c>
      <c r="L29" s="7" t="s">
        <v>80</v>
      </c>
    </row>
    <row r="30" spans="1:12">
      <c r="A30">
        <v>27</v>
      </c>
      <c r="B30" s="1">
        <v>110140023</v>
      </c>
      <c r="C30" s="1" t="s">
        <v>29</v>
      </c>
      <c r="D30" s="1">
        <v>90</v>
      </c>
      <c r="E30" s="1">
        <v>20</v>
      </c>
      <c r="F30" s="1">
        <v>70</v>
      </c>
      <c r="G30" s="1">
        <v>100</v>
      </c>
      <c r="H30" s="1">
        <v>75</v>
      </c>
      <c r="I30" s="1">
        <v>94</v>
      </c>
      <c r="J30" s="1">
        <v>26</v>
      </c>
      <c r="K30" s="10">
        <f>0.05*D30+0.05*E30+0.05*F30+0.05*G30+0.2*H30+0.2*I30+0.4*J30</f>
        <v>58.199999999999996</v>
      </c>
      <c r="L30" s="7" t="s">
        <v>82</v>
      </c>
    </row>
    <row r="31" spans="1:12">
      <c r="A31">
        <v>28</v>
      </c>
      <c r="B31" s="1">
        <v>110140024</v>
      </c>
      <c r="C31" s="1" t="s">
        <v>30</v>
      </c>
      <c r="D31" s="1">
        <v>45</v>
      </c>
      <c r="E31" s="1">
        <v>40</v>
      </c>
      <c r="F31" s="1"/>
      <c r="G31" s="1">
        <v>100</v>
      </c>
      <c r="H31" s="1">
        <v>40</v>
      </c>
      <c r="I31" s="1">
        <v>55</v>
      </c>
      <c r="J31" s="1">
        <v>16</v>
      </c>
      <c r="K31" s="10">
        <f>0.05*D31+0.05*E31+0.05*F31+0.05*G31+0.2*H31+0.2*I31+0.4*J31</f>
        <v>34.65</v>
      </c>
      <c r="L31" s="7" t="s">
        <v>78</v>
      </c>
    </row>
    <row r="32" spans="1:12">
      <c r="A32">
        <v>29</v>
      </c>
      <c r="B32" s="1">
        <v>110140026</v>
      </c>
      <c r="C32" s="1" t="s">
        <v>31</v>
      </c>
      <c r="D32" s="1">
        <v>15</v>
      </c>
      <c r="E32" s="1">
        <v>20</v>
      </c>
      <c r="F32" s="1">
        <v>60</v>
      </c>
      <c r="G32" s="1">
        <v>100</v>
      </c>
      <c r="H32" s="1">
        <v>65</v>
      </c>
      <c r="I32" s="1">
        <v>47</v>
      </c>
      <c r="J32" s="1">
        <v>9</v>
      </c>
      <c r="K32" s="10">
        <f>0.05*D32+0.05*E32+0.05*F32+0.05*G32+0.2*H32+0.2*I32+0.4*J32</f>
        <v>35.75</v>
      </c>
      <c r="L32" s="7" t="s">
        <v>78</v>
      </c>
    </row>
    <row r="33" spans="1:12">
      <c r="A33">
        <v>30</v>
      </c>
      <c r="B33" s="1">
        <v>110140027</v>
      </c>
      <c r="C33" s="1" t="s">
        <v>32</v>
      </c>
      <c r="D33" s="1">
        <v>25</v>
      </c>
      <c r="E33" s="1">
        <v>20</v>
      </c>
      <c r="F33" s="1">
        <v>10</v>
      </c>
      <c r="G33" s="1">
        <v>100</v>
      </c>
      <c r="H33" s="1">
        <v>95</v>
      </c>
      <c r="I33" s="1">
        <v>76</v>
      </c>
      <c r="J33" s="1">
        <v>29</v>
      </c>
      <c r="K33" s="10">
        <f>0.05*D33+0.05*E33+0.05*F33+0.05*G33+0.2*H33+0.2*I33+0.4*J33</f>
        <v>53.550000000000004</v>
      </c>
      <c r="L33" s="7" t="s">
        <v>80</v>
      </c>
    </row>
    <row r="34" spans="1:12">
      <c r="A34">
        <v>31</v>
      </c>
      <c r="B34" s="1">
        <v>110140028</v>
      </c>
      <c r="C34" s="1" t="s">
        <v>33</v>
      </c>
      <c r="D34" s="1">
        <v>80</v>
      </c>
      <c r="E34" s="1">
        <v>10</v>
      </c>
      <c r="F34" s="1">
        <v>80</v>
      </c>
      <c r="G34" s="1">
        <v>100</v>
      </c>
      <c r="H34" s="1">
        <v>95</v>
      </c>
      <c r="I34" s="1">
        <v>94</v>
      </c>
      <c r="J34" s="1">
        <v>25</v>
      </c>
      <c r="K34" s="10">
        <f>0.05*D34+0.05*E34+0.05*F34+0.05*G34+0.2*H34+0.2*I34+0.4*J34</f>
        <v>61.3</v>
      </c>
      <c r="L34" s="7" t="s">
        <v>82</v>
      </c>
    </row>
    <row r="35" spans="1:12">
      <c r="A35">
        <v>32</v>
      </c>
      <c r="B35" s="1">
        <v>110140029</v>
      </c>
      <c r="C35" s="1" t="s">
        <v>34</v>
      </c>
      <c r="D35" s="1">
        <v>40</v>
      </c>
      <c r="E35" s="1">
        <v>35</v>
      </c>
      <c r="F35" s="1">
        <v>80</v>
      </c>
      <c r="G35" s="1">
        <v>100</v>
      </c>
      <c r="H35" s="1">
        <v>64</v>
      </c>
      <c r="I35" s="1">
        <v>70</v>
      </c>
      <c r="J35" s="1">
        <v>15</v>
      </c>
      <c r="K35" s="10">
        <f>0.05*D35+0.05*E35+0.05*F35+0.05*G35+0.2*H35+0.2*I35+0.4*J35</f>
        <v>45.55</v>
      </c>
      <c r="L35" s="7" t="s">
        <v>79</v>
      </c>
    </row>
    <row r="36" spans="1:12">
      <c r="A36">
        <v>33</v>
      </c>
      <c r="B36" s="1">
        <v>110140030</v>
      </c>
      <c r="C36" s="1" t="s">
        <v>35</v>
      </c>
      <c r="D36" s="1">
        <v>30</v>
      </c>
      <c r="E36" s="1"/>
      <c r="F36" s="1">
        <v>90</v>
      </c>
      <c r="G36" s="1">
        <v>100</v>
      </c>
      <c r="H36" s="1">
        <v>36</v>
      </c>
      <c r="I36" s="1">
        <v>76</v>
      </c>
      <c r="J36" s="1">
        <v>1</v>
      </c>
      <c r="K36" s="10">
        <f>0.05*D36+0.05*E36+0.05*F36+0.05*G36+0.2*H36+0.2*I36+0.4*J36</f>
        <v>33.799999999999997</v>
      </c>
      <c r="L36" s="7" t="s">
        <v>78</v>
      </c>
    </row>
    <row r="37" spans="1:12">
      <c r="A37">
        <v>34</v>
      </c>
      <c r="B37" s="1">
        <v>110140031</v>
      </c>
      <c r="C37" s="1" t="s">
        <v>36</v>
      </c>
      <c r="D37" s="1">
        <v>70</v>
      </c>
      <c r="E37" s="1">
        <v>40</v>
      </c>
      <c r="F37" s="1">
        <v>10</v>
      </c>
      <c r="G37" s="1">
        <v>100</v>
      </c>
      <c r="H37" s="1">
        <v>100</v>
      </c>
      <c r="I37" s="1">
        <v>95</v>
      </c>
      <c r="J37" s="1">
        <v>39</v>
      </c>
      <c r="K37" s="10">
        <f>0.05*D37+0.05*E37+0.05*F37+0.05*G37+0.2*H37+0.2*I37+0.4*J37</f>
        <v>65.599999999999994</v>
      </c>
      <c r="L37" s="7" t="s">
        <v>81</v>
      </c>
    </row>
    <row r="38" spans="1:12">
      <c r="A38">
        <v>35</v>
      </c>
      <c r="B38" s="1">
        <v>110140036</v>
      </c>
      <c r="C38" s="1" t="s">
        <v>37</v>
      </c>
      <c r="D38" s="1">
        <v>25</v>
      </c>
      <c r="E38" s="1">
        <v>20</v>
      </c>
      <c r="F38" s="1">
        <v>70</v>
      </c>
      <c r="G38" s="1">
        <v>100</v>
      </c>
      <c r="H38" s="1">
        <v>34</v>
      </c>
      <c r="I38" s="1">
        <v>44</v>
      </c>
      <c r="J38" s="1">
        <v>1</v>
      </c>
      <c r="K38" s="10">
        <f>0.05*D38+0.05*E38+0.05*F38+0.05*G38+0.2*H38+0.2*I38+0.4*J38</f>
        <v>26.75</v>
      </c>
      <c r="L38" s="7" t="s">
        <v>75</v>
      </c>
    </row>
    <row r="39" spans="1:12">
      <c r="A39">
        <v>36</v>
      </c>
      <c r="B39" s="1">
        <v>110140706</v>
      </c>
      <c r="C39" s="1" t="s">
        <v>38</v>
      </c>
      <c r="D39" s="1"/>
      <c r="E39" s="1"/>
      <c r="F39" s="1">
        <v>10</v>
      </c>
      <c r="G39" s="1"/>
      <c r="H39" s="1">
        <v>46</v>
      </c>
      <c r="I39" s="1">
        <v>57</v>
      </c>
      <c r="J39" s="1"/>
      <c r="K39" s="10">
        <f>0.05*D39+0.05*E39+0.05*F39+0.05*G39+0.2*H39+0.2*I39+0.4*J39</f>
        <v>21.1</v>
      </c>
      <c r="L39" s="7" t="s">
        <v>75</v>
      </c>
    </row>
    <row r="40" spans="1:12">
      <c r="A40">
        <v>37</v>
      </c>
      <c r="B40" s="1">
        <v>110140708</v>
      </c>
      <c r="C40" s="1" t="s">
        <v>39</v>
      </c>
      <c r="D40" s="1">
        <v>95</v>
      </c>
      <c r="E40" s="1">
        <v>30</v>
      </c>
      <c r="F40" s="1">
        <v>100</v>
      </c>
      <c r="G40" s="1">
        <v>100</v>
      </c>
      <c r="H40" s="1">
        <v>90</v>
      </c>
      <c r="I40" s="1">
        <v>79</v>
      </c>
      <c r="J40" s="1">
        <v>46</v>
      </c>
      <c r="K40" s="10">
        <f>0.05*D40+0.05*E40+0.05*F40+0.05*G40+0.2*H40+0.2*I40+0.4*J40</f>
        <v>68.45</v>
      </c>
      <c r="L40" s="7" t="s">
        <v>81</v>
      </c>
    </row>
    <row r="41" spans="1:12">
      <c r="A41">
        <v>38</v>
      </c>
      <c r="B41" s="1">
        <v>110140904</v>
      </c>
      <c r="C41" s="1" t="s">
        <v>40</v>
      </c>
      <c r="D41" s="1">
        <v>40</v>
      </c>
      <c r="E41" s="1">
        <v>15</v>
      </c>
      <c r="F41" s="1">
        <v>0</v>
      </c>
      <c r="G41" s="1">
        <v>100</v>
      </c>
      <c r="H41" s="1">
        <v>44</v>
      </c>
      <c r="I41" s="1">
        <v>56</v>
      </c>
      <c r="J41" s="1">
        <v>32</v>
      </c>
      <c r="K41" s="10">
        <f>0.05*D41+0.05*E41+0.05*F41+0.05*G41+0.2*H41+0.2*I41+0.4*J41</f>
        <v>40.549999999999997</v>
      </c>
      <c r="L41" s="7" t="s">
        <v>79</v>
      </c>
    </row>
    <row r="42" spans="1:12">
      <c r="A42">
        <v>39</v>
      </c>
      <c r="B42" s="1">
        <v>110150007</v>
      </c>
      <c r="C42" s="1" t="s">
        <v>41</v>
      </c>
      <c r="D42" s="1">
        <v>90</v>
      </c>
      <c r="E42" s="1">
        <v>35</v>
      </c>
      <c r="F42" s="1">
        <v>100</v>
      </c>
      <c r="G42" s="1">
        <v>100</v>
      </c>
      <c r="H42" s="1">
        <v>53</v>
      </c>
      <c r="I42" s="1">
        <v>87</v>
      </c>
      <c r="J42" s="1">
        <v>11</v>
      </c>
      <c r="K42" s="10">
        <f>0.05*D42+0.05*E42+0.05*F42+0.05*G42+0.2*H42+0.2*I42+0.4*J42</f>
        <v>48.65</v>
      </c>
      <c r="L42" s="7" t="s">
        <v>80</v>
      </c>
    </row>
    <row r="43" spans="1:12">
      <c r="A43">
        <v>40</v>
      </c>
      <c r="B43" s="1">
        <v>110150008</v>
      </c>
      <c r="C43" s="1" t="s">
        <v>42</v>
      </c>
      <c r="D43" s="1">
        <v>70</v>
      </c>
      <c r="E43" s="1"/>
      <c r="F43" s="1">
        <v>40</v>
      </c>
      <c r="G43" s="1">
        <v>100</v>
      </c>
      <c r="H43" s="1">
        <v>82</v>
      </c>
      <c r="I43" s="1">
        <v>96</v>
      </c>
      <c r="J43" s="1">
        <v>15</v>
      </c>
      <c r="K43" s="10">
        <f>0.05*D43+0.05*E43+0.05*F43+0.05*G43+0.2*H43+0.2*I43+0.4*J43</f>
        <v>52.100000000000009</v>
      </c>
      <c r="L43" s="7" t="s">
        <v>80</v>
      </c>
    </row>
    <row r="44" spans="1:12">
      <c r="A44">
        <v>41</v>
      </c>
      <c r="B44" s="1">
        <v>110150013</v>
      </c>
      <c r="C44" s="1" t="s">
        <v>43</v>
      </c>
      <c r="D44" s="1">
        <v>90</v>
      </c>
      <c r="E44" s="1">
        <v>30</v>
      </c>
      <c r="F44" s="1">
        <v>0</v>
      </c>
      <c r="G44" s="1">
        <v>100</v>
      </c>
      <c r="H44" s="1">
        <v>44</v>
      </c>
      <c r="I44" s="1">
        <v>65</v>
      </c>
      <c r="J44" s="1">
        <v>11</v>
      </c>
      <c r="K44" s="10">
        <f>0.05*D44+0.05*E44+0.05*F44+0.05*G44+0.2*H44+0.2*I44+0.4*J44</f>
        <v>37.199999999999996</v>
      </c>
      <c r="L44" s="7" t="s">
        <v>78</v>
      </c>
    </row>
    <row r="45" spans="1:12">
      <c r="A45">
        <v>42</v>
      </c>
      <c r="B45" s="1">
        <v>110150021</v>
      </c>
      <c r="C45" s="1" t="s">
        <v>44</v>
      </c>
      <c r="D45" s="1">
        <v>55</v>
      </c>
      <c r="E45" s="1">
        <v>100</v>
      </c>
      <c r="F45" s="1">
        <v>60</v>
      </c>
      <c r="G45" s="1">
        <v>100</v>
      </c>
      <c r="H45" s="1">
        <v>60</v>
      </c>
      <c r="I45" s="1">
        <v>59</v>
      </c>
      <c r="J45" s="1">
        <v>26</v>
      </c>
      <c r="K45" s="10">
        <f>0.05*D45+0.05*E45+0.05*F45+0.05*G45+0.2*H45+0.2*I45+0.4*J45</f>
        <v>49.949999999999996</v>
      </c>
      <c r="L45" s="7" t="s">
        <v>80</v>
      </c>
    </row>
    <row r="46" spans="1:12">
      <c r="A46">
        <v>43</v>
      </c>
      <c r="B46" s="1">
        <v>110150022</v>
      </c>
      <c r="C46" s="1" t="s">
        <v>45</v>
      </c>
      <c r="D46" s="1">
        <v>70</v>
      </c>
      <c r="E46" s="1">
        <v>35</v>
      </c>
      <c r="F46" s="1">
        <v>10</v>
      </c>
      <c r="G46" s="1">
        <v>100</v>
      </c>
      <c r="H46" s="1">
        <v>44</v>
      </c>
      <c r="I46" s="1">
        <v>89</v>
      </c>
      <c r="J46" s="1">
        <v>11</v>
      </c>
      <c r="K46" s="10">
        <f>0.05*D46+0.05*E46+0.05*F46+0.05*G46+0.2*H46+0.2*I46+0.4*J46</f>
        <v>41.75</v>
      </c>
      <c r="L46" s="7" t="s">
        <v>79</v>
      </c>
    </row>
    <row r="47" spans="1:12">
      <c r="A47">
        <v>44</v>
      </c>
      <c r="B47" s="1">
        <v>110150026</v>
      </c>
      <c r="C47" s="1" t="s">
        <v>46</v>
      </c>
      <c r="D47" s="1">
        <v>95</v>
      </c>
      <c r="E47" s="1">
        <v>75</v>
      </c>
      <c r="F47" s="1">
        <v>90</v>
      </c>
      <c r="G47" s="1">
        <v>100</v>
      </c>
      <c r="H47" s="1">
        <v>58</v>
      </c>
      <c r="I47" s="1">
        <v>67</v>
      </c>
      <c r="J47" s="1">
        <v>41</v>
      </c>
      <c r="K47" s="10">
        <f>0.05*D47+0.05*E47+0.05*F47+0.05*G47+0.2*H47+0.2*I47+0.4*J47</f>
        <v>59.400000000000006</v>
      </c>
      <c r="L47" s="7" t="s">
        <v>82</v>
      </c>
    </row>
    <row r="48" spans="1:12">
      <c r="A48">
        <v>45</v>
      </c>
      <c r="B48" s="1">
        <v>110150027</v>
      </c>
      <c r="C48" s="1" t="s">
        <v>47</v>
      </c>
      <c r="D48" s="1">
        <v>15</v>
      </c>
      <c r="E48" s="1"/>
      <c r="F48" s="1"/>
      <c r="G48" s="1"/>
      <c r="H48" s="1">
        <v>17</v>
      </c>
      <c r="I48" s="1"/>
      <c r="J48" s="1"/>
      <c r="K48" s="10">
        <f>0.05*D48+0.05*E48+0.05*F48+0.05*G48+0.2*H48+0.2*I48+0.4*J48</f>
        <v>4.1500000000000004</v>
      </c>
      <c r="L48" s="7" t="s">
        <v>75</v>
      </c>
    </row>
    <row r="49" spans="1:12">
      <c r="A49">
        <v>46</v>
      </c>
      <c r="B49" s="1">
        <v>110150031</v>
      </c>
      <c r="C49" s="1" t="s">
        <v>48</v>
      </c>
      <c r="D49" s="1">
        <v>70</v>
      </c>
      <c r="E49" s="1">
        <v>30</v>
      </c>
      <c r="F49" s="1">
        <v>60</v>
      </c>
      <c r="G49" s="1">
        <v>100</v>
      </c>
      <c r="H49" s="1">
        <v>76</v>
      </c>
      <c r="I49" s="1">
        <v>45</v>
      </c>
      <c r="J49" s="1">
        <v>15</v>
      </c>
      <c r="K49" s="10">
        <f>0.05*D49+0.05*E49+0.05*F49+0.05*G49+0.2*H49+0.2*I49+0.4*J49</f>
        <v>43.2</v>
      </c>
      <c r="L49" s="7" t="s">
        <v>79</v>
      </c>
    </row>
    <row r="50" spans="1:12">
      <c r="A50">
        <v>47</v>
      </c>
      <c r="B50" s="1">
        <v>110150035</v>
      </c>
      <c r="C50" s="1" t="s">
        <v>49</v>
      </c>
      <c r="D50" s="1">
        <v>40</v>
      </c>
      <c r="E50" s="1">
        <v>10</v>
      </c>
      <c r="F50" s="1">
        <v>70</v>
      </c>
      <c r="G50" s="1"/>
      <c r="H50" s="1">
        <v>47</v>
      </c>
      <c r="I50" s="1"/>
      <c r="J50" s="1">
        <v>1</v>
      </c>
      <c r="K50" s="10">
        <f>0.05*D50+0.05*E50+0.05*F50+0.05*G50+0.2*H50+0.2*I50+0.4*J50</f>
        <v>15.8</v>
      </c>
      <c r="L50" s="7" t="s">
        <v>75</v>
      </c>
    </row>
    <row r="51" spans="1:12">
      <c r="A51">
        <v>48</v>
      </c>
      <c r="B51" s="1">
        <v>110150038</v>
      </c>
      <c r="C51" s="1" t="s">
        <v>50</v>
      </c>
      <c r="D51" s="1">
        <v>70</v>
      </c>
      <c r="E51" s="1">
        <v>15</v>
      </c>
      <c r="F51" s="1"/>
      <c r="G51" s="1">
        <v>100</v>
      </c>
      <c r="H51" s="1">
        <v>60</v>
      </c>
      <c r="I51" s="1">
        <v>71</v>
      </c>
      <c r="J51" s="1"/>
      <c r="K51" s="10">
        <f>0.05*D51+0.05*E51+0.05*F51+0.05*G51+0.2*H51+0.2*I51+0.4*J51</f>
        <v>35.450000000000003</v>
      </c>
      <c r="L51" s="7" t="s">
        <v>78</v>
      </c>
    </row>
    <row r="52" spans="1:12">
      <c r="A52">
        <v>49</v>
      </c>
      <c r="B52" s="1">
        <v>110150041</v>
      </c>
      <c r="C52" s="1" t="s">
        <v>51</v>
      </c>
      <c r="D52" s="1">
        <v>25</v>
      </c>
      <c r="E52" s="1">
        <v>35</v>
      </c>
      <c r="F52" s="1">
        <v>100</v>
      </c>
      <c r="G52" s="1">
        <v>100</v>
      </c>
      <c r="H52" s="1">
        <v>79</v>
      </c>
      <c r="I52" s="1">
        <v>80</v>
      </c>
      <c r="J52" s="1">
        <v>51</v>
      </c>
      <c r="K52" s="10">
        <f>0.05*D52+0.05*E52+0.05*F52+0.05*G52+0.2*H52+0.2*I52+0.4*J52</f>
        <v>65.2</v>
      </c>
      <c r="L52" s="7" t="s">
        <v>81</v>
      </c>
    </row>
    <row r="53" spans="1:12">
      <c r="A53">
        <v>50</v>
      </c>
      <c r="B53" s="1">
        <v>110150054</v>
      </c>
      <c r="C53" s="1" t="s">
        <v>52</v>
      </c>
      <c r="D53" s="1">
        <v>100</v>
      </c>
      <c r="E53" s="1">
        <v>35</v>
      </c>
      <c r="F53" s="1">
        <v>90</v>
      </c>
      <c r="G53" s="1">
        <v>100</v>
      </c>
      <c r="H53" s="1">
        <v>100</v>
      </c>
      <c r="I53" s="1">
        <v>55</v>
      </c>
      <c r="J53" s="1">
        <v>24</v>
      </c>
      <c r="K53" s="10">
        <f>0.05*D53+0.05*E53+0.05*F53+0.05*G53+0.2*H53+0.2*I53+0.4*J53</f>
        <v>56.85</v>
      </c>
      <c r="L53" s="7" t="s">
        <v>82</v>
      </c>
    </row>
    <row r="54" spans="1:12">
      <c r="D54" s="5">
        <v>100</v>
      </c>
      <c r="E54" s="5">
        <v>100</v>
      </c>
      <c r="F54" s="5">
        <v>100</v>
      </c>
      <c r="G54" s="5">
        <v>100</v>
      </c>
      <c r="H54" s="5">
        <v>100</v>
      </c>
      <c r="I54" s="5">
        <v>100</v>
      </c>
      <c r="J54" s="5">
        <v>100</v>
      </c>
      <c r="K54" s="9">
        <f>0.05*D54+0.05*E54+0.05*F54+0.05*G54+0.2*H54+0.2*I54+0.4*J54</f>
        <v>100</v>
      </c>
    </row>
    <row r="55" spans="1:12">
      <c r="C55" t="s">
        <v>72</v>
      </c>
      <c r="D55">
        <f>SUM(D4:D53)/50</f>
        <v>50.7</v>
      </c>
      <c r="E55">
        <f>SUM(E4:E53)/50</f>
        <v>24.7</v>
      </c>
      <c r="F55">
        <f>SUM(F4:F53)/50</f>
        <v>42.4</v>
      </c>
      <c r="G55">
        <f t="shared" ref="G55:K55" si="0">SUM(G4:G53)/50</f>
        <v>80</v>
      </c>
      <c r="H55">
        <f t="shared" si="0"/>
        <v>60.96</v>
      </c>
      <c r="I55">
        <f t="shared" si="0"/>
        <v>60.1</v>
      </c>
      <c r="J55">
        <f t="shared" si="0"/>
        <v>16.82</v>
      </c>
      <c r="K55" s="9">
        <f t="shared" si="0"/>
        <v>40.830000000000005</v>
      </c>
    </row>
    <row r="56" spans="1:12">
      <c r="C56" t="s">
        <v>71</v>
      </c>
      <c r="D56">
        <f>COUNTIF(D4:D53,"&lt;&gt;")</f>
        <v>47</v>
      </c>
      <c r="E56">
        <f>COUNTIF(E4:E53,"&lt;&gt;")</f>
        <v>41</v>
      </c>
      <c r="F56">
        <f>COUNTIF(F4:F53,"&lt;&gt;")</f>
        <v>41</v>
      </c>
      <c r="G56">
        <f t="shared" ref="G56:K56" si="1">COUNTIF(G4:G53,"&lt;&gt;")</f>
        <v>40</v>
      </c>
      <c r="H56">
        <f t="shared" si="1"/>
        <v>48</v>
      </c>
      <c r="I56">
        <f t="shared" si="1"/>
        <v>46</v>
      </c>
      <c r="J56">
        <f t="shared" si="1"/>
        <v>43</v>
      </c>
      <c r="K56" s="9">
        <f t="shared" si="1"/>
        <v>50</v>
      </c>
    </row>
    <row r="57" spans="1:12">
      <c r="C57" t="s">
        <v>73</v>
      </c>
      <c r="D57">
        <f>SUM(D4:D53)/D56</f>
        <v>53.936170212765958</v>
      </c>
      <c r="E57">
        <f>SUM(E4:E53)/E56</f>
        <v>30.121951219512194</v>
      </c>
      <c r="F57">
        <f>SUM(F4:F53)/F56</f>
        <v>51.707317073170735</v>
      </c>
      <c r="G57">
        <f t="shared" ref="G57:K57" si="2">SUM(G4:G53)/G56</f>
        <v>100</v>
      </c>
      <c r="H57">
        <f t="shared" si="2"/>
        <v>63.5</v>
      </c>
      <c r="I57">
        <f t="shared" si="2"/>
        <v>65.326086956521735</v>
      </c>
      <c r="J57">
        <f t="shared" si="2"/>
        <v>19.558139534883722</v>
      </c>
      <c r="K57" s="9">
        <f t="shared" si="2"/>
        <v>40.830000000000005</v>
      </c>
    </row>
    <row r="59" spans="1:12">
      <c r="J59" t="s">
        <v>74</v>
      </c>
      <c r="K59" s="9">
        <f>STDEV(K4:K53)</f>
        <v>18.234742014257574</v>
      </c>
    </row>
  </sheetData>
  <sortState ref="B4:L53">
    <sortCondition ref="B4:B5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Yoklama</vt:lpstr>
      <vt:lpstr>Notlar</vt:lpstr>
      <vt:lpstr>harf sıralı</vt:lpstr>
      <vt:lpstr>harf no sırasında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2016-06-04T04:00:01Z</dcterms:modified>
</cp:coreProperties>
</file>