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13080" windowHeight="9432" activeTab="3"/>
  </bookViews>
  <sheets>
    <sheet name="Attendance form" sheetId="1" r:id="rId1"/>
    <sheet name="Attendance list" sheetId="2" r:id="rId2"/>
    <sheet name="grades" sheetId="3" r:id="rId3"/>
    <sheet name="letter grades sorted" sheetId="4" r:id="rId4"/>
    <sheet name="letters grades listed" sheetId="5" r:id="rId5"/>
  </sheets>
  <calcPr calcId="124519"/>
</workbook>
</file>

<file path=xl/calcChain.xml><?xml version="1.0" encoding="utf-8"?>
<calcChain xmlns="http://schemas.openxmlformats.org/spreadsheetml/2006/main">
  <c r="K57" i="5"/>
  <c r="J57"/>
  <c r="I57"/>
  <c r="H57"/>
  <c r="G57"/>
  <c r="F57"/>
  <c r="E57"/>
  <c r="D57"/>
  <c r="K56"/>
  <c r="K58" s="1"/>
  <c r="J56"/>
  <c r="J58" s="1"/>
  <c r="I56"/>
  <c r="I58" s="1"/>
  <c r="H56"/>
  <c r="H58" s="1"/>
  <c r="G56"/>
  <c r="G58" s="1"/>
  <c r="F56"/>
  <c r="F58" s="1"/>
  <c r="E56"/>
  <c r="E58" s="1"/>
  <c r="D56"/>
  <c r="D58" s="1"/>
  <c r="L14"/>
  <c r="L34"/>
  <c r="L31"/>
  <c r="L51"/>
  <c r="L6"/>
  <c r="L17"/>
  <c r="L26"/>
  <c r="L13"/>
  <c r="L18"/>
  <c r="L38"/>
  <c r="L10"/>
  <c r="L28"/>
  <c r="L42"/>
  <c r="L11"/>
  <c r="L4"/>
  <c r="L48"/>
  <c r="L19"/>
  <c r="L32"/>
  <c r="L12"/>
  <c r="L35"/>
  <c r="L30"/>
  <c r="L37"/>
  <c r="L49"/>
  <c r="L43"/>
  <c r="L33"/>
  <c r="L52"/>
  <c r="L39"/>
  <c r="L50"/>
  <c r="L41"/>
  <c r="L15"/>
  <c r="L54"/>
  <c r="L20"/>
  <c r="L22"/>
  <c r="L47"/>
  <c r="L21"/>
  <c r="L36"/>
  <c r="L44"/>
  <c r="L24"/>
  <c r="L16"/>
  <c r="L40"/>
  <c r="L53"/>
  <c r="L23"/>
  <c r="L29"/>
  <c r="L46"/>
  <c r="L5"/>
  <c r="L8"/>
  <c r="L25"/>
  <c r="L27"/>
  <c r="L7"/>
  <c r="L45"/>
  <c r="L9"/>
  <c r="L56" s="1"/>
  <c r="L58" s="1"/>
  <c r="L56" i="4"/>
  <c r="L58" s="1"/>
  <c r="L57"/>
  <c r="K58"/>
  <c r="K57"/>
  <c r="J57"/>
  <c r="I57"/>
  <c r="H57"/>
  <c r="G57"/>
  <c r="F57"/>
  <c r="E57"/>
  <c r="D57"/>
  <c r="K56"/>
  <c r="J56"/>
  <c r="J58" s="1"/>
  <c r="I56"/>
  <c r="I58" s="1"/>
  <c r="H56"/>
  <c r="H58" s="1"/>
  <c r="G56"/>
  <c r="G58" s="1"/>
  <c r="F56"/>
  <c r="F58" s="1"/>
  <c r="E56"/>
  <c r="E58" s="1"/>
  <c r="D56"/>
  <c r="D58" s="1"/>
  <c r="L24"/>
  <c r="L14"/>
  <c r="L29"/>
  <c r="L51"/>
  <c r="L27"/>
  <c r="L32"/>
  <c r="L39"/>
  <c r="L21"/>
  <c r="L11"/>
  <c r="L5"/>
  <c r="L18"/>
  <c r="L31"/>
  <c r="L42"/>
  <c r="L26"/>
  <c r="L15"/>
  <c r="L28"/>
  <c r="L45"/>
  <c r="L33"/>
  <c r="L19"/>
  <c r="L35"/>
  <c r="L53"/>
  <c r="L30"/>
  <c r="L37"/>
  <c r="L52"/>
  <c r="L34"/>
  <c r="L12"/>
  <c r="L43"/>
  <c r="L7"/>
  <c r="L48"/>
  <c r="L8"/>
  <c r="L17"/>
  <c r="L13"/>
  <c r="L22"/>
  <c r="L20"/>
  <c r="L23"/>
  <c r="L38"/>
  <c r="L46"/>
  <c r="L49"/>
  <c r="L16"/>
  <c r="L25"/>
  <c r="L54"/>
  <c r="L47"/>
  <c r="L36"/>
  <c r="L41"/>
  <c r="L44"/>
  <c r="L4"/>
  <c r="L9"/>
  <c r="L6"/>
  <c r="L50"/>
  <c r="L10"/>
  <c r="L40"/>
  <c r="L5" i="3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4"/>
  <c r="J58"/>
  <c r="H56"/>
  <c r="H58" s="1"/>
  <c r="I56"/>
  <c r="I58" s="1"/>
  <c r="H57"/>
  <c r="I57"/>
  <c r="G58"/>
  <c r="F58"/>
  <c r="S5" i="2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4"/>
  <c r="Q56"/>
  <c r="E58" i="3"/>
  <c r="D58"/>
  <c r="P56" i="2"/>
  <c r="O56"/>
  <c r="N56"/>
  <c r="M56"/>
  <c r="K56"/>
  <c r="L56"/>
  <c r="J56"/>
  <c r="I56"/>
  <c r="H56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4"/>
  <c r="E57" i="3"/>
  <c r="F57"/>
  <c r="G57"/>
  <c r="J57"/>
  <c r="K57"/>
  <c r="D57"/>
  <c r="E56"/>
  <c r="F56"/>
  <c r="G56"/>
  <c r="J56"/>
  <c r="K56"/>
  <c r="D56"/>
  <c r="G56" i="2"/>
  <c r="E56"/>
  <c r="F56"/>
  <c r="D56"/>
  <c r="L57" i="5" l="1"/>
</calcChain>
</file>

<file path=xl/sharedStrings.xml><?xml version="1.0" encoding="utf-8"?>
<sst xmlns="http://schemas.openxmlformats.org/spreadsheetml/2006/main" count="1013" uniqueCount="95">
  <si>
    <t>12300: DNK 201E, Dynamics Dersi İçin Öğrenci Listesi</t>
  </si>
  <si>
    <t>Ögrenci No</t>
  </si>
  <si>
    <t>Ad Soyad</t>
  </si>
  <si>
    <t>Samet Yeşilyurt</t>
  </si>
  <si>
    <t>Muhammet Emin Sapmaz</t>
  </si>
  <si>
    <t>Nursena Bayır</t>
  </si>
  <si>
    <t>Mahmut Taha Peker</t>
  </si>
  <si>
    <t>Süleyman Enes Bağcı</t>
  </si>
  <si>
    <t>Barış Beynek</t>
  </si>
  <si>
    <t>Berkehan Kıral</t>
  </si>
  <si>
    <t>Türker Türkyılmaz</t>
  </si>
  <si>
    <t>Adem Badur</t>
  </si>
  <si>
    <t>Mahmut Koç</t>
  </si>
  <si>
    <t>Mustafa Oğuzhan Akdoğan</t>
  </si>
  <si>
    <t>Ersin Karadağ</t>
  </si>
  <si>
    <t>Muhammed Alperen Kuş</t>
  </si>
  <si>
    <t>Bekir Baran Ak</t>
  </si>
  <si>
    <t>Şahinder Yılmaz</t>
  </si>
  <si>
    <t>Ege Tugan</t>
  </si>
  <si>
    <t>Mustafa Beşir Çetin</t>
  </si>
  <si>
    <t>Melike Umde Göktaş</t>
  </si>
  <si>
    <t>Mustafa Sefa Hazar</t>
  </si>
  <si>
    <t>Çağatay Kadığ</t>
  </si>
  <si>
    <t>Mustafa Mert Çoban</t>
  </si>
  <si>
    <t>Ayşe Aydın</t>
  </si>
  <si>
    <t>Ebrar Dallı</t>
  </si>
  <si>
    <t>Furkan Turna</t>
  </si>
  <si>
    <t>Buğrahan Bayraktar</t>
  </si>
  <si>
    <t>Mert Çeliktürk</t>
  </si>
  <si>
    <t>Ozan Yalın</t>
  </si>
  <si>
    <t>Baran Akgül</t>
  </si>
  <si>
    <t>Ceylan Şevval İnan</t>
  </si>
  <si>
    <t>Kaan Emre İlhan</t>
  </si>
  <si>
    <t>Barış Demirkaya</t>
  </si>
  <si>
    <t>İbrahim Serhat Keklik</t>
  </si>
  <si>
    <t>Can Kumru</t>
  </si>
  <si>
    <t>Kutay Demiralay</t>
  </si>
  <si>
    <t>Abdullah Emre Aksoy</t>
  </si>
  <si>
    <t>Mete Düzgün</t>
  </si>
  <si>
    <t>Kamil Ozan Karakaya</t>
  </si>
  <si>
    <t>Ayşe Aysu Sarı</t>
  </si>
  <si>
    <t>Sevgi Nur Şanlı</t>
  </si>
  <si>
    <t>Ersin Beyhan</t>
  </si>
  <si>
    <t>Mirac Azizoğlu</t>
  </si>
  <si>
    <t>Gizem Aydın</t>
  </si>
  <si>
    <t>Ömer Faruk Tayfur</t>
  </si>
  <si>
    <t>İlay Nur Tümer</t>
  </si>
  <si>
    <t>Tunahan Günay</t>
  </si>
  <si>
    <t>Ömer Faruk Zırh</t>
  </si>
  <si>
    <t>Samer Raed Al-dabbas</t>
  </si>
  <si>
    <t>Niyazi Abacıoğlu</t>
  </si>
  <si>
    <t>Al Yaman Al Shareef</t>
  </si>
  <si>
    <t>Çiğdem Özdemir</t>
  </si>
  <si>
    <t>Şeyma Aslan</t>
  </si>
  <si>
    <t>+</t>
  </si>
  <si>
    <t>Number or Attendees</t>
  </si>
  <si>
    <t>Signature (23.12.2019/Week 14)</t>
  </si>
  <si>
    <t>16.09.2019</t>
  </si>
  <si>
    <t>23.09.2019</t>
  </si>
  <si>
    <t>30.09.2019</t>
  </si>
  <si>
    <t>07.10.2019</t>
  </si>
  <si>
    <t>14.10.2019</t>
  </si>
  <si>
    <t>21.10.2019</t>
  </si>
  <si>
    <t>28.10.2019</t>
  </si>
  <si>
    <t>11.11.2019</t>
  </si>
  <si>
    <t>18.11.2019</t>
  </si>
  <si>
    <t>25.11.2019</t>
  </si>
  <si>
    <t>02.12.2019</t>
  </si>
  <si>
    <t>09.12.2019</t>
  </si>
  <si>
    <t>16.12.2019</t>
  </si>
  <si>
    <t>23.12.2019</t>
  </si>
  <si>
    <t>Quiz 1</t>
  </si>
  <si>
    <t>Quiz 2</t>
  </si>
  <si>
    <t>Quiz 3</t>
  </si>
  <si>
    <t>Quiz 4</t>
  </si>
  <si>
    <t>Midterm</t>
  </si>
  <si>
    <t>Final</t>
  </si>
  <si>
    <t>Total</t>
  </si>
  <si>
    <t>Grade</t>
  </si>
  <si>
    <t>%40</t>
  </si>
  <si>
    <t>Average</t>
  </si>
  <si>
    <t>Averege of Attendees</t>
  </si>
  <si>
    <t xml:space="preserve">Total </t>
  </si>
  <si>
    <t>Quiz 5</t>
  </si>
  <si>
    <t>%20</t>
  </si>
  <si>
    <t>Percentage</t>
  </si>
  <si>
    <t>Mean Quiz (best 4)</t>
  </si>
  <si>
    <t>FF</t>
  </si>
  <si>
    <t>CC</t>
  </si>
  <si>
    <t>AA</t>
  </si>
  <si>
    <t>BA</t>
  </si>
  <si>
    <t>BB</t>
  </si>
  <si>
    <t>DC</t>
  </si>
  <si>
    <t>DD</t>
  </si>
  <si>
    <t>CB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</si>
</sst>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/>
    <xf numFmtId="0" fontId="0" fillId="0" borderId="11" xfId="0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/>
    <xf numFmtId="0" fontId="0" fillId="0" borderId="7" xfId="0" applyBorder="1"/>
    <xf numFmtId="0" fontId="0" fillId="0" borderId="10" xfId="0" applyBorder="1"/>
    <xf numFmtId="0" fontId="0" fillId="0" borderId="0" xfId="0" applyBorder="1"/>
    <xf numFmtId="0" fontId="3" fillId="0" borderId="0" xfId="0" applyFont="1" applyBorder="1" applyAlignment="1">
      <alignment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center" textRotation="90"/>
    </xf>
    <xf numFmtId="49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workbookViewId="0">
      <selection activeCell="K5" sqref="K5"/>
    </sheetView>
  </sheetViews>
  <sheetFormatPr defaultRowHeight="14.4"/>
  <cols>
    <col min="1" max="1" width="3" bestFit="1" customWidth="1"/>
    <col min="2" max="2" width="11.21875" customWidth="1"/>
    <col min="3" max="3" width="23" bestFit="1" customWidth="1"/>
    <col min="4" max="4" width="37.6640625" customWidth="1"/>
    <col min="8" max="12" width="8.88671875" style="15"/>
  </cols>
  <sheetData>
    <row r="1" spans="1:9" ht="25.8">
      <c r="A1" s="12" t="s">
        <v>0</v>
      </c>
    </row>
    <row r="2" spans="1:9" ht="15" thickBot="1"/>
    <row r="3" spans="1:9" ht="28.8" customHeight="1" thickBot="1">
      <c r="A3" s="9"/>
      <c r="B3" s="3" t="s">
        <v>1</v>
      </c>
      <c r="C3" s="3" t="s">
        <v>2</v>
      </c>
      <c r="D3" s="11" t="s">
        <v>56</v>
      </c>
    </row>
    <row r="4" spans="1:9" ht="28.8" customHeight="1">
      <c r="A4" s="10">
        <v>1</v>
      </c>
      <c r="B4" s="2">
        <v>10160110</v>
      </c>
      <c r="C4" s="2" t="s">
        <v>3</v>
      </c>
      <c r="D4" s="8"/>
      <c r="H4" s="16"/>
      <c r="I4" s="16"/>
    </row>
    <row r="5" spans="1:9" ht="28.8" customHeight="1">
      <c r="A5" s="4">
        <v>2</v>
      </c>
      <c r="B5" s="1">
        <v>10170123</v>
      </c>
      <c r="C5" s="1" t="s">
        <v>45</v>
      </c>
      <c r="D5" s="5"/>
      <c r="H5" s="16"/>
      <c r="I5" s="16"/>
    </row>
    <row r="6" spans="1:9" ht="28.8" customHeight="1">
      <c r="A6" s="4">
        <v>3</v>
      </c>
      <c r="B6" s="1">
        <v>10170635</v>
      </c>
      <c r="C6" s="1" t="s">
        <v>46</v>
      </c>
      <c r="D6" s="5"/>
      <c r="H6" s="16"/>
      <c r="I6" s="16"/>
    </row>
    <row r="7" spans="1:9" ht="28.8" customHeight="1">
      <c r="A7" s="4">
        <v>4</v>
      </c>
      <c r="B7" s="1">
        <v>10180161</v>
      </c>
      <c r="C7" s="1" t="s">
        <v>47</v>
      </c>
      <c r="D7" s="5"/>
      <c r="H7" s="16"/>
      <c r="I7" s="16"/>
    </row>
    <row r="8" spans="1:9" ht="28.8" customHeight="1">
      <c r="A8" s="4">
        <v>5</v>
      </c>
      <c r="B8" s="1">
        <v>10190701</v>
      </c>
      <c r="C8" s="1" t="s">
        <v>48</v>
      </c>
      <c r="D8" s="5"/>
      <c r="H8" s="16"/>
      <c r="I8" s="16"/>
    </row>
    <row r="9" spans="1:9" ht="28.8" customHeight="1">
      <c r="A9" s="4">
        <v>6</v>
      </c>
      <c r="B9" s="1">
        <v>40180930</v>
      </c>
      <c r="C9" s="1" t="s">
        <v>49</v>
      </c>
      <c r="D9" s="5"/>
      <c r="H9" s="16"/>
      <c r="I9" s="16"/>
    </row>
    <row r="10" spans="1:9" ht="28.8" customHeight="1">
      <c r="A10" s="4">
        <v>7</v>
      </c>
      <c r="B10" s="1">
        <v>50140438</v>
      </c>
      <c r="C10" s="1" t="s">
        <v>4</v>
      </c>
      <c r="D10" s="5"/>
      <c r="H10" s="16"/>
      <c r="I10" s="16"/>
    </row>
    <row r="11" spans="1:9" ht="28.8" customHeight="1">
      <c r="A11" s="4">
        <v>8</v>
      </c>
      <c r="B11" s="1">
        <v>80150001</v>
      </c>
      <c r="C11" s="1" t="s">
        <v>5</v>
      </c>
      <c r="D11" s="5"/>
      <c r="H11" s="16"/>
      <c r="I11" s="16"/>
    </row>
    <row r="12" spans="1:9" ht="28.8" customHeight="1">
      <c r="A12" s="4">
        <v>9</v>
      </c>
      <c r="B12" s="1">
        <v>80160026</v>
      </c>
      <c r="C12" s="1" t="s">
        <v>6</v>
      </c>
      <c r="D12" s="5"/>
      <c r="H12" s="16"/>
      <c r="I12" s="16"/>
    </row>
    <row r="13" spans="1:9" ht="28.8" customHeight="1">
      <c r="A13" s="4">
        <v>10</v>
      </c>
      <c r="B13" s="1">
        <v>80160543</v>
      </c>
      <c r="C13" s="1" t="s">
        <v>7</v>
      </c>
      <c r="D13" s="5"/>
      <c r="H13" s="16"/>
      <c r="I13" s="16"/>
    </row>
    <row r="14" spans="1:9" ht="28.8" customHeight="1">
      <c r="A14" s="4">
        <v>11</v>
      </c>
      <c r="B14" s="1">
        <v>110130233</v>
      </c>
      <c r="C14" s="1" t="s">
        <v>50</v>
      </c>
      <c r="D14" s="5"/>
      <c r="H14" s="16"/>
      <c r="I14" s="16"/>
    </row>
    <row r="15" spans="1:9" ht="28.8" customHeight="1">
      <c r="A15" s="4">
        <v>12</v>
      </c>
      <c r="B15" s="1">
        <v>110130907</v>
      </c>
      <c r="C15" s="1" t="s">
        <v>51</v>
      </c>
      <c r="D15" s="5"/>
      <c r="H15" s="16"/>
      <c r="I15" s="16"/>
    </row>
    <row r="16" spans="1:9" ht="28.8" customHeight="1">
      <c r="A16" s="4">
        <v>13</v>
      </c>
      <c r="B16" s="1">
        <v>110140141</v>
      </c>
      <c r="C16" s="1" t="s">
        <v>8</v>
      </c>
      <c r="D16" s="5"/>
      <c r="H16" s="16"/>
      <c r="I16" s="16"/>
    </row>
    <row r="17" spans="1:9" ht="28.8" customHeight="1">
      <c r="A17" s="4">
        <v>14</v>
      </c>
      <c r="B17" s="1">
        <v>110140147</v>
      </c>
      <c r="C17" s="1" t="s">
        <v>9</v>
      </c>
      <c r="D17" s="5"/>
      <c r="H17" s="16"/>
      <c r="I17" s="16"/>
    </row>
    <row r="18" spans="1:9" ht="28.8" customHeight="1">
      <c r="A18" s="4">
        <v>15</v>
      </c>
      <c r="B18" s="1">
        <v>110150050</v>
      </c>
      <c r="C18" s="1" t="s">
        <v>10</v>
      </c>
      <c r="D18" s="5"/>
      <c r="H18" s="16"/>
      <c r="I18" s="16"/>
    </row>
    <row r="19" spans="1:9" ht="28.8" customHeight="1">
      <c r="A19" s="4">
        <v>16</v>
      </c>
      <c r="B19" s="1">
        <v>110160140</v>
      </c>
      <c r="C19" s="1" t="s">
        <v>11</v>
      </c>
      <c r="D19" s="5"/>
      <c r="H19" s="16"/>
      <c r="I19" s="16"/>
    </row>
    <row r="20" spans="1:9" ht="28.8" customHeight="1">
      <c r="A20" s="4">
        <v>17</v>
      </c>
      <c r="B20" s="1">
        <v>110160157</v>
      </c>
      <c r="C20" s="1" t="s">
        <v>12</v>
      </c>
      <c r="D20" s="5"/>
      <c r="H20" s="16"/>
      <c r="I20" s="16"/>
    </row>
    <row r="21" spans="1:9" ht="28.8" customHeight="1">
      <c r="A21" s="4">
        <v>18</v>
      </c>
      <c r="B21" s="1">
        <v>110160159</v>
      </c>
      <c r="C21" s="1" t="s">
        <v>13</v>
      </c>
      <c r="D21" s="5"/>
      <c r="H21" s="16"/>
      <c r="I21" s="16"/>
    </row>
    <row r="22" spans="1:9" ht="28.8" customHeight="1">
      <c r="A22" s="4">
        <v>19</v>
      </c>
      <c r="B22" s="1">
        <v>110170101</v>
      </c>
      <c r="C22" s="1" t="s">
        <v>14</v>
      </c>
      <c r="D22" s="5"/>
      <c r="H22" s="16"/>
      <c r="I22" s="16"/>
    </row>
    <row r="23" spans="1:9" ht="28.8" customHeight="1">
      <c r="A23" s="4">
        <v>20</v>
      </c>
      <c r="B23" s="1">
        <v>110170103</v>
      </c>
      <c r="C23" s="1" t="s">
        <v>52</v>
      </c>
      <c r="D23" s="5"/>
      <c r="H23" s="16"/>
      <c r="I23" s="16"/>
    </row>
    <row r="24" spans="1:9" ht="28.8" customHeight="1">
      <c r="A24" s="4">
        <v>21</v>
      </c>
      <c r="B24" s="1">
        <v>110170112</v>
      </c>
      <c r="C24" s="1" t="s">
        <v>15</v>
      </c>
      <c r="D24" s="5"/>
      <c r="H24" s="16"/>
      <c r="I24" s="16"/>
    </row>
    <row r="25" spans="1:9" ht="28.8" customHeight="1">
      <c r="A25" s="4">
        <v>22</v>
      </c>
      <c r="B25" s="1">
        <v>110170113</v>
      </c>
      <c r="C25" s="1" t="s">
        <v>16</v>
      </c>
      <c r="D25" s="5"/>
      <c r="H25" s="16"/>
      <c r="I25" s="16"/>
    </row>
    <row r="26" spans="1:9" ht="28.8" customHeight="1">
      <c r="A26" s="4">
        <v>23</v>
      </c>
      <c r="B26" s="1">
        <v>110170115</v>
      </c>
      <c r="C26" s="1" t="s">
        <v>17</v>
      </c>
      <c r="D26" s="5"/>
      <c r="H26" s="16"/>
      <c r="I26" s="16"/>
    </row>
    <row r="27" spans="1:9" ht="28.8" customHeight="1">
      <c r="A27" s="4">
        <v>24</v>
      </c>
      <c r="B27" s="1">
        <v>110170117</v>
      </c>
      <c r="C27" s="1" t="s">
        <v>18</v>
      </c>
      <c r="D27" s="5"/>
      <c r="H27" s="16"/>
      <c r="I27" s="16"/>
    </row>
    <row r="28" spans="1:9" ht="28.8" customHeight="1">
      <c r="A28" s="4">
        <v>25</v>
      </c>
      <c r="B28" s="1">
        <v>110170119</v>
      </c>
      <c r="C28" s="1" t="s">
        <v>19</v>
      </c>
      <c r="D28" s="5"/>
      <c r="H28" s="16"/>
      <c r="I28" s="16"/>
    </row>
    <row r="29" spans="1:9" ht="28.8" customHeight="1">
      <c r="A29" s="4">
        <v>26</v>
      </c>
      <c r="B29" s="1">
        <v>110170122</v>
      </c>
      <c r="C29" s="1" t="s">
        <v>20</v>
      </c>
      <c r="D29" s="5"/>
      <c r="H29" s="16"/>
      <c r="I29" s="16"/>
    </row>
    <row r="30" spans="1:9" ht="28.8" customHeight="1">
      <c r="A30" s="4">
        <v>27</v>
      </c>
      <c r="B30" s="1">
        <v>110170127</v>
      </c>
      <c r="C30" s="1" t="s">
        <v>21</v>
      </c>
      <c r="D30" s="5"/>
      <c r="H30" s="16"/>
      <c r="I30" s="16"/>
    </row>
    <row r="31" spans="1:9" ht="28.8" customHeight="1">
      <c r="A31" s="4">
        <v>28</v>
      </c>
      <c r="B31" s="1">
        <v>110170136</v>
      </c>
      <c r="C31" s="1" t="s">
        <v>22</v>
      </c>
      <c r="D31" s="5"/>
      <c r="H31" s="16"/>
      <c r="I31" s="16"/>
    </row>
    <row r="32" spans="1:9" ht="28.8" customHeight="1">
      <c r="A32" s="4">
        <v>29</v>
      </c>
      <c r="B32" s="1">
        <v>110170138</v>
      </c>
      <c r="C32" s="1" t="s">
        <v>23</v>
      </c>
      <c r="D32" s="5"/>
      <c r="H32" s="16"/>
      <c r="I32" s="16"/>
    </row>
    <row r="33" spans="1:9" ht="28.8" customHeight="1">
      <c r="A33" s="4">
        <v>30</v>
      </c>
      <c r="B33" s="1">
        <v>110170143</v>
      </c>
      <c r="C33" s="1" t="s">
        <v>24</v>
      </c>
      <c r="D33" s="5"/>
      <c r="H33" s="16"/>
      <c r="I33" s="16"/>
    </row>
    <row r="34" spans="1:9" ht="28.8" customHeight="1">
      <c r="A34" s="4">
        <v>31</v>
      </c>
      <c r="B34" s="1">
        <v>110170146</v>
      </c>
      <c r="C34" s="1" t="s">
        <v>25</v>
      </c>
      <c r="D34" s="5"/>
      <c r="H34" s="16"/>
      <c r="I34" s="16"/>
    </row>
    <row r="35" spans="1:9" ht="28.8" customHeight="1">
      <c r="A35" s="4">
        <v>32</v>
      </c>
      <c r="B35" s="1">
        <v>110170147</v>
      </c>
      <c r="C35" s="1" t="s">
        <v>26</v>
      </c>
      <c r="D35" s="5"/>
      <c r="H35" s="16"/>
      <c r="I35" s="16"/>
    </row>
    <row r="36" spans="1:9" ht="28.8" customHeight="1">
      <c r="A36" s="4">
        <v>33</v>
      </c>
      <c r="B36" s="1">
        <v>110170150</v>
      </c>
      <c r="C36" s="1" t="s">
        <v>27</v>
      </c>
      <c r="D36" s="5"/>
      <c r="H36" s="16"/>
      <c r="I36" s="16"/>
    </row>
    <row r="37" spans="1:9" ht="28.8" customHeight="1">
      <c r="A37" s="4">
        <v>34</v>
      </c>
      <c r="B37" s="1">
        <v>110170151</v>
      </c>
      <c r="C37" s="1" t="s">
        <v>28</v>
      </c>
      <c r="D37" s="5"/>
      <c r="H37" s="16"/>
      <c r="I37" s="16"/>
    </row>
    <row r="38" spans="1:9" ht="28.8" customHeight="1">
      <c r="A38" s="4">
        <v>35</v>
      </c>
      <c r="B38" s="1">
        <v>110170152</v>
      </c>
      <c r="C38" s="1" t="s">
        <v>29</v>
      </c>
      <c r="D38" s="5"/>
      <c r="H38" s="16"/>
      <c r="I38" s="16"/>
    </row>
    <row r="39" spans="1:9" ht="28.8" customHeight="1">
      <c r="A39" s="4">
        <v>36</v>
      </c>
      <c r="B39" s="1">
        <v>110170153</v>
      </c>
      <c r="C39" s="1" t="s">
        <v>30</v>
      </c>
      <c r="D39" s="5"/>
      <c r="H39" s="16"/>
      <c r="I39" s="16"/>
    </row>
    <row r="40" spans="1:9" ht="28.8" customHeight="1">
      <c r="A40" s="4">
        <v>37</v>
      </c>
      <c r="B40" s="1">
        <v>110170154</v>
      </c>
      <c r="C40" s="1" t="s">
        <v>31</v>
      </c>
      <c r="D40" s="5"/>
      <c r="H40" s="16"/>
      <c r="I40" s="16"/>
    </row>
    <row r="41" spans="1:9" ht="28.8" customHeight="1">
      <c r="A41" s="4">
        <v>38</v>
      </c>
      <c r="B41" s="1">
        <v>110170156</v>
      </c>
      <c r="C41" s="1" t="s">
        <v>32</v>
      </c>
      <c r="D41" s="5"/>
      <c r="H41" s="16"/>
      <c r="I41" s="16"/>
    </row>
    <row r="42" spans="1:9" ht="28.8" customHeight="1">
      <c r="A42" s="4">
        <v>39</v>
      </c>
      <c r="B42" s="1">
        <v>110170162</v>
      </c>
      <c r="C42" s="1" t="s">
        <v>33</v>
      </c>
      <c r="D42" s="5"/>
      <c r="H42" s="16"/>
      <c r="I42" s="16"/>
    </row>
    <row r="43" spans="1:9" ht="28.8" customHeight="1">
      <c r="A43" s="4">
        <v>40</v>
      </c>
      <c r="B43" s="1">
        <v>110170807</v>
      </c>
      <c r="C43" s="1" t="s">
        <v>34</v>
      </c>
      <c r="D43" s="5"/>
      <c r="H43" s="16"/>
      <c r="I43" s="16"/>
    </row>
    <row r="44" spans="1:9" ht="28.8" customHeight="1">
      <c r="A44" s="4">
        <v>41</v>
      </c>
      <c r="B44" s="1">
        <v>110180036</v>
      </c>
      <c r="C44" s="1" t="s">
        <v>35</v>
      </c>
      <c r="D44" s="5"/>
      <c r="H44" s="16"/>
      <c r="I44" s="16"/>
    </row>
    <row r="45" spans="1:9" ht="28.8" customHeight="1">
      <c r="A45" s="4">
        <v>42</v>
      </c>
      <c r="B45" s="1">
        <v>110180107</v>
      </c>
      <c r="C45" s="1" t="s">
        <v>36</v>
      </c>
      <c r="D45" s="5"/>
      <c r="H45" s="16"/>
      <c r="I45" s="16"/>
    </row>
    <row r="46" spans="1:9" ht="28.8" customHeight="1">
      <c r="A46" s="4">
        <v>43</v>
      </c>
      <c r="B46" s="1">
        <v>110180129</v>
      </c>
      <c r="C46" s="1" t="s">
        <v>37</v>
      </c>
      <c r="D46" s="5"/>
      <c r="H46" s="16"/>
      <c r="I46" s="16"/>
    </row>
    <row r="47" spans="1:9" ht="28.8" customHeight="1">
      <c r="A47" s="4">
        <v>44</v>
      </c>
      <c r="B47" s="1">
        <v>110180135</v>
      </c>
      <c r="C47" s="1" t="s">
        <v>38</v>
      </c>
      <c r="D47" s="5"/>
      <c r="H47" s="16"/>
      <c r="I47" s="16"/>
    </row>
    <row r="48" spans="1:9" ht="28.8" customHeight="1">
      <c r="A48" s="4">
        <v>45</v>
      </c>
      <c r="B48" s="1">
        <v>110180140</v>
      </c>
      <c r="C48" s="1" t="s">
        <v>39</v>
      </c>
      <c r="D48" s="5"/>
      <c r="H48" s="16"/>
      <c r="I48" s="16"/>
    </row>
    <row r="49" spans="1:9" ht="28.8" customHeight="1">
      <c r="A49" s="4">
        <v>46</v>
      </c>
      <c r="B49" s="1">
        <v>110180141</v>
      </c>
      <c r="C49" s="1" t="s">
        <v>40</v>
      </c>
      <c r="D49" s="5"/>
      <c r="H49" s="16"/>
      <c r="I49" s="16"/>
    </row>
    <row r="50" spans="1:9" ht="28.8" customHeight="1">
      <c r="A50" s="4">
        <v>47</v>
      </c>
      <c r="B50" s="1">
        <v>110180148</v>
      </c>
      <c r="C50" s="1" t="s">
        <v>41</v>
      </c>
      <c r="D50" s="5"/>
      <c r="H50" s="16"/>
      <c r="I50" s="16"/>
    </row>
    <row r="51" spans="1:9" ht="28.8" customHeight="1">
      <c r="A51" s="4">
        <v>48</v>
      </c>
      <c r="B51" s="1">
        <v>110180160</v>
      </c>
      <c r="C51" s="1" t="s">
        <v>42</v>
      </c>
      <c r="D51" s="5"/>
      <c r="H51" s="16"/>
      <c r="I51" s="16"/>
    </row>
    <row r="52" spans="1:9" ht="28.8" customHeight="1">
      <c r="A52" s="4">
        <v>49</v>
      </c>
      <c r="B52" s="1">
        <v>110180720</v>
      </c>
      <c r="C52" s="1" t="s">
        <v>43</v>
      </c>
      <c r="D52" s="5"/>
      <c r="H52" s="16"/>
      <c r="I52" s="16"/>
    </row>
    <row r="53" spans="1:9" ht="28.8" customHeight="1">
      <c r="A53" s="4">
        <v>50</v>
      </c>
      <c r="B53" s="1">
        <v>110180721</v>
      </c>
      <c r="C53" s="1" t="s">
        <v>44</v>
      </c>
      <c r="D53" s="13"/>
      <c r="H53" s="16"/>
      <c r="I53" s="16"/>
    </row>
    <row r="54" spans="1:9" ht="28.8" customHeight="1" thickBot="1">
      <c r="A54" s="6">
        <v>51</v>
      </c>
      <c r="B54" s="7">
        <v>911920005</v>
      </c>
      <c r="C54" s="7" t="s">
        <v>53</v>
      </c>
      <c r="D54" s="14"/>
      <c r="H54" s="16"/>
      <c r="I54" s="16"/>
    </row>
  </sheetData>
  <pageMargins left="0.7" right="0.7" top="0.39" bottom="0.38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6"/>
  <sheetViews>
    <sheetView topLeftCell="A16" workbookViewId="0">
      <selection activeCell="Y6" sqref="Y6"/>
    </sheetView>
  </sheetViews>
  <sheetFormatPr defaultRowHeight="14.4"/>
  <cols>
    <col min="1" max="1" width="3.33203125" customWidth="1"/>
    <col min="2" max="2" width="10.109375" bestFit="1" customWidth="1"/>
    <col min="3" max="3" width="23" customWidth="1"/>
    <col min="4" max="17" width="3.77734375" style="18" customWidth="1"/>
    <col min="18" max="18" width="8.88671875" style="18" customWidth="1"/>
    <col min="19" max="19" width="10.109375" style="18" bestFit="1" customWidth="1"/>
  </cols>
  <sheetData>
    <row r="1" spans="1:19">
      <c r="A1" t="s">
        <v>0</v>
      </c>
    </row>
    <row r="2" spans="1:19" ht="54" customHeight="1" thickBot="1">
      <c r="D2" s="29" t="s">
        <v>57</v>
      </c>
      <c r="E2" s="29" t="s">
        <v>58</v>
      </c>
      <c r="F2" s="29" t="s">
        <v>59</v>
      </c>
      <c r="G2" s="29" t="s">
        <v>60</v>
      </c>
      <c r="H2" s="29" t="s">
        <v>61</v>
      </c>
      <c r="I2" s="29" t="s">
        <v>62</v>
      </c>
      <c r="J2" s="29" t="s">
        <v>63</v>
      </c>
      <c r="K2" s="29" t="s">
        <v>64</v>
      </c>
      <c r="L2" s="29" t="s">
        <v>65</v>
      </c>
      <c r="M2" s="29" t="s">
        <v>66</v>
      </c>
      <c r="N2" s="29" t="s">
        <v>67</v>
      </c>
      <c r="O2" s="29" t="s">
        <v>68</v>
      </c>
      <c r="P2" s="29" t="s">
        <v>69</v>
      </c>
      <c r="Q2" s="29" t="s">
        <v>70</v>
      </c>
    </row>
    <row r="3" spans="1:19" ht="15" thickBot="1">
      <c r="A3" s="9"/>
      <c r="B3" s="27" t="s">
        <v>1</v>
      </c>
      <c r="C3" s="27" t="s">
        <v>2</v>
      </c>
      <c r="D3" s="28">
        <v>1</v>
      </c>
      <c r="E3" s="28">
        <v>2</v>
      </c>
      <c r="F3" s="28">
        <v>3</v>
      </c>
      <c r="G3" s="28">
        <v>4</v>
      </c>
      <c r="H3" s="28">
        <v>5</v>
      </c>
      <c r="I3" s="28">
        <v>6</v>
      </c>
      <c r="J3" s="28">
        <v>7</v>
      </c>
      <c r="K3" s="28">
        <v>8</v>
      </c>
      <c r="L3" s="28">
        <v>9</v>
      </c>
      <c r="M3" s="28">
        <v>10</v>
      </c>
      <c r="N3" s="28">
        <v>11</v>
      </c>
      <c r="O3" s="28">
        <v>12</v>
      </c>
      <c r="P3" s="28">
        <v>13</v>
      </c>
      <c r="Q3" s="31">
        <v>14</v>
      </c>
      <c r="R3" s="38" t="s">
        <v>82</v>
      </c>
      <c r="S3" s="38" t="s">
        <v>85</v>
      </c>
    </row>
    <row r="4" spans="1:19">
      <c r="A4" s="24">
        <v>1</v>
      </c>
      <c r="B4" s="25">
        <v>10160110</v>
      </c>
      <c r="C4" s="25" t="s">
        <v>3</v>
      </c>
      <c r="D4" s="26" t="s">
        <v>54</v>
      </c>
      <c r="E4" s="26" t="s">
        <v>54</v>
      </c>
      <c r="F4" s="26"/>
      <c r="G4" s="26" t="s">
        <v>54</v>
      </c>
      <c r="H4" s="26" t="s">
        <v>54</v>
      </c>
      <c r="I4" s="26" t="s">
        <v>54</v>
      </c>
      <c r="J4" s="26" t="s">
        <v>54</v>
      </c>
      <c r="K4" s="26"/>
      <c r="L4" s="26" t="s">
        <v>54</v>
      </c>
      <c r="M4" s="26" t="s">
        <v>54</v>
      </c>
      <c r="N4" s="26" t="s">
        <v>54</v>
      </c>
      <c r="O4" s="26"/>
      <c r="P4" s="26" t="s">
        <v>54</v>
      </c>
      <c r="Q4" s="32" t="s">
        <v>54</v>
      </c>
      <c r="R4" s="37" t="str">
        <f>COUNTIF(D4:Q4,"+") &amp; "/14"</f>
        <v>11/14</v>
      </c>
      <c r="S4" s="39" t="str">
        <f>INT(COUNTIF(D4:Q4,"+")/14 *100) &amp; "%"</f>
        <v>78%</v>
      </c>
    </row>
    <row r="5" spans="1:19">
      <c r="A5" s="20">
        <v>2</v>
      </c>
      <c r="B5" s="17">
        <v>10170123</v>
      </c>
      <c r="C5" s="17" t="s">
        <v>45</v>
      </c>
      <c r="D5" s="26" t="s">
        <v>54</v>
      </c>
      <c r="E5" s="26" t="s">
        <v>54</v>
      </c>
      <c r="F5" s="26" t="s">
        <v>54</v>
      </c>
      <c r="G5" s="19" t="s">
        <v>54</v>
      </c>
      <c r="H5" s="19" t="s">
        <v>54</v>
      </c>
      <c r="I5" s="19" t="s">
        <v>54</v>
      </c>
      <c r="J5" s="19" t="s">
        <v>54</v>
      </c>
      <c r="K5" s="19" t="s">
        <v>54</v>
      </c>
      <c r="L5" s="19" t="s">
        <v>54</v>
      </c>
      <c r="M5" s="19" t="s">
        <v>54</v>
      </c>
      <c r="N5" s="19" t="s">
        <v>54</v>
      </c>
      <c r="O5" s="19"/>
      <c r="P5" s="19" t="s">
        <v>54</v>
      </c>
      <c r="Q5" s="33" t="s">
        <v>54</v>
      </c>
      <c r="R5" s="35" t="str">
        <f t="shared" ref="R5:R54" si="0">COUNTIF(D5:Q5,"+") &amp; "/14"</f>
        <v>13/14</v>
      </c>
      <c r="S5" s="35" t="str">
        <f t="shared" ref="S5:S54" si="1">INT(COUNTIF(D5:Q5,"+")/14 *100) &amp; "%"</f>
        <v>92%</v>
      </c>
    </row>
    <row r="6" spans="1:19">
      <c r="A6" s="20">
        <v>3</v>
      </c>
      <c r="B6" s="17">
        <v>10170635</v>
      </c>
      <c r="C6" s="17" t="s">
        <v>46</v>
      </c>
      <c r="D6" s="26" t="s">
        <v>54</v>
      </c>
      <c r="E6" s="26" t="s">
        <v>54</v>
      </c>
      <c r="F6" s="26" t="s">
        <v>54</v>
      </c>
      <c r="G6" s="19" t="s">
        <v>54</v>
      </c>
      <c r="H6" s="19" t="s">
        <v>54</v>
      </c>
      <c r="I6" s="19" t="s">
        <v>54</v>
      </c>
      <c r="J6" s="19" t="s">
        <v>54</v>
      </c>
      <c r="K6" s="19" t="s">
        <v>54</v>
      </c>
      <c r="L6" s="19" t="s">
        <v>54</v>
      </c>
      <c r="M6" s="19" t="s">
        <v>54</v>
      </c>
      <c r="N6" s="19"/>
      <c r="O6" s="19"/>
      <c r="P6" s="19"/>
      <c r="Q6" s="33"/>
      <c r="R6" s="35" t="str">
        <f t="shared" si="0"/>
        <v>10/14</v>
      </c>
      <c r="S6" s="35" t="str">
        <f t="shared" si="1"/>
        <v>71%</v>
      </c>
    </row>
    <row r="7" spans="1:19">
      <c r="A7" s="20">
        <v>4</v>
      </c>
      <c r="B7" s="17">
        <v>10180161</v>
      </c>
      <c r="C7" s="17" t="s">
        <v>47</v>
      </c>
      <c r="D7" s="26" t="s">
        <v>54</v>
      </c>
      <c r="E7" s="26" t="s">
        <v>54</v>
      </c>
      <c r="F7" s="26" t="s">
        <v>54</v>
      </c>
      <c r="G7" s="19" t="s">
        <v>54</v>
      </c>
      <c r="H7" s="19" t="s">
        <v>54</v>
      </c>
      <c r="I7" s="19" t="s">
        <v>54</v>
      </c>
      <c r="J7" s="19" t="s">
        <v>54</v>
      </c>
      <c r="K7" s="19" t="s">
        <v>54</v>
      </c>
      <c r="L7" s="19" t="s">
        <v>54</v>
      </c>
      <c r="M7" s="19" t="s">
        <v>54</v>
      </c>
      <c r="N7" s="19" t="s">
        <v>54</v>
      </c>
      <c r="O7" s="19" t="s">
        <v>54</v>
      </c>
      <c r="P7" s="19" t="s">
        <v>54</v>
      </c>
      <c r="Q7" s="33" t="s">
        <v>54</v>
      </c>
      <c r="R7" s="35" t="str">
        <f t="shared" si="0"/>
        <v>14/14</v>
      </c>
      <c r="S7" s="35" t="str">
        <f t="shared" si="1"/>
        <v>100%</v>
      </c>
    </row>
    <row r="8" spans="1:19">
      <c r="A8" s="20">
        <v>5</v>
      </c>
      <c r="B8" s="17">
        <v>10190701</v>
      </c>
      <c r="C8" s="17" t="s">
        <v>48</v>
      </c>
      <c r="D8" s="26" t="s">
        <v>54</v>
      </c>
      <c r="E8" s="26" t="s">
        <v>54</v>
      </c>
      <c r="F8" s="26" t="s">
        <v>54</v>
      </c>
      <c r="G8" s="19" t="s">
        <v>54</v>
      </c>
      <c r="H8" s="19" t="s">
        <v>54</v>
      </c>
      <c r="I8" s="19" t="s">
        <v>54</v>
      </c>
      <c r="J8" s="19" t="s">
        <v>54</v>
      </c>
      <c r="K8" s="19" t="s">
        <v>54</v>
      </c>
      <c r="L8" s="19" t="s">
        <v>54</v>
      </c>
      <c r="M8" s="19" t="s">
        <v>54</v>
      </c>
      <c r="N8" s="19" t="s">
        <v>54</v>
      </c>
      <c r="O8" s="19" t="s">
        <v>54</v>
      </c>
      <c r="P8" s="19" t="s">
        <v>54</v>
      </c>
      <c r="Q8" s="33" t="s">
        <v>54</v>
      </c>
      <c r="R8" s="35" t="str">
        <f t="shared" si="0"/>
        <v>14/14</v>
      </c>
      <c r="S8" s="35" t="str">
        <f t="shared" si="1"/>
        <v>100%</v>
      </c>
    </row>
    <row r="9" spans="1:19">
      <c r="A9" s="20">
        <v>6</v>
      </c>
      <c r="B9" s="17">
        <v>40180930</v>
      </c>
      <c r="C9" s="17" t="s">
        <v>49</v>
      </c>
      <c r="D9" s="26" t="s">
        <v>54</v>
      </c>
      <c r="E9" s="26" t="s">
        <v>54</v>
      </c>
      <c r="F9" s="26" t="s">
        <v>54</v>
      </c>
      <c r="G9" s="19" t="s">
        <v>54</v>
      </c>
      <c r="H9" s="19" t="s">
        <v>54</v>
      </c>
      <c r="I9" s="19" t="s">
        <v>54</v>
      </c>
      <c r="J9" s="19" t="s">
        <v>54</v>
      </c>
      <c r="K9" s="19" t="s">
        <v>54</v>
      </c>
      <c r="L9" s="19" t="s">
        <v>54</v>
      </c>
      <c r="M9" s="19" t="s">
        <v>54</v>
      </c>
      <c r="N9" s="19" t="s">
        <v>54</v>
      </c>
      <c r="O9" s="19" t="s">
        <v>54</v>
      </c>
      <c r="P9" s="19"/>
      <c r="Q9" s="33" t="s">
        <v>54</v>
      </c>
      <c r="R9" s="35" t="str">
        <f t="shared" si="0"/>
        <v>13/14</v>
      </c>
      <c r="S9" s="35" t="str">
        <f t="shared" si="1"/>
        <v>92%</v>
      </c>
    </row>
    <row r="10" spans="1:19">
      <c r="A10" s="20">
        <v>7</v>
      </c>
      <c r="B10" s="17">
        <v>50140438</v>
      </c>
      <c r="C10" s="17" t="s">
        <v>4</v>
      </c>
      <c r="D10" s="26" t="s">
        <v>54</v>
      </c>
      <c r="E10" s="26" t="s">
        <v>54</v>
      </c>
      <c r="F10" s="26" t="s">
        <v>54</v>
      </c>
      <c r="G10" s="19" t="s">
        <v>54</v>
      </c>
      <c r="H10" s="19"/>
      <c r="I10" s="19" t="s">
        <v>54</v>
      </c>
      <c r="J10" s="19" t="s">
        <v>54</v>
      </c>
      <c r="K10" s="19" t="s">
        <v>54</v>
      </c>
      <c r="L10" s="19"/>
      <c r="M10" s="19" t="s">
        <v>54</v>
      </c>
      <c r="N10" s="19"/>
      <c r="O10" s="19" t="s">
        <v>54</v>
      </c>
      <c r="P10" s="19"/>
      <c r="Q10" s="33"/>
      <c r="R10" s="35" t="str">
        <f t="shared" si="0"/>
        <v>9/14</v>
      </c>
      <c r="S10" s="35" t="str">
        <f t="shared" si="1"/>
        <v>64%</v>
      </c>
    </row>
    <row r="11" spans="1:19">
      <c r="A11" s="20">
        <v>8</v>
      </c>
      <c r="B11" s="17">
        <v>80150001</v>
      </c>
      <c r="C11" s="17" t="s">
        <v>5</v>
      </c>
      <c r="D11" s="26" t="s">
        <v>54</v>
      </c>
      <c r="E11" s="26" t="s">
        <v>54</v>
      </c>
      <c r="F11" s="26" t="s">
        <v>54</v>
      </c>
      <c r="G11" s="19" t="s">
        <v>54</v>
      </c>
      <c r="H11" s="19" t="s">
        <v>54</v>
      </c>
      <c r="I11" s="19" t="s">
        <v>54</v>
      </c>
      <c r="J11" s="19" t="s">
        <v>54</v>
      </c>
      <c r="K11" s="19" t="s">
        <v>54</v>
      </c>
      <c r="L11" s="19"/>
      <c r="M11" s="19" t="s">
        <v>54</v>
      </c>
      <c r="N11" s="19" t="s">
        <v>54</v>
      </c>
      <c r="O11" s="19" t="s">
        <v>54</v>
      </c>
      <c r="P11" s="19" t="s">
        <v>54</v>
      </c>
      <c r="Q11" s="33" t="s">
        <v>54</v>
      </c>
      <c r="R11" s="35" t="str">
        <f t="shared" si="0"/>
        <v>13/14</v>
      </c>
      <c r="S11" s="35" t="str">
        <f t="shared" si="1"/>
        <v>92%</v>
      </c>
    </row>
    <row r="12" spans="1:19">
      <c r="A12" s="20">
        <v>9</v>
      </c>
      <c r="B12" s="17">
        <v>80160026</v>
      </c>
      <c r="C12" s="17" t="s">
        <v>6</v>
      </c>
      <c r="D12" s="26" t="s">
        <v>54</v>
      </c>
      <c r="E12" s="26" t="s">
        <v>54</v>
      </c>
      <c r="F12" s="26" t="s">
        <v>54</v>
      </c>
      <c r="G12" s="19" t="s">
        <v>54</v>
      </c>
      <c r="H12" s="19" t="s">
        <v>54</v>
      </c>
      <c r="I12" s="19" t="s">
        <v>54</v>
      </c>
      <c r="J12" s="19" t="s">
        <v>54</v>
      </c>
      <c r="K12" s="19" t="s">
        <v>54</v>
      </c>
      <c r="L12" s="19"/>
      <c r="M12" s="19" t="s">
        <v>54</v>
      </c>
      <c r="N12" s="19" t="s">
        <v>54</v>
      </c>
      <c r="O12" s="19" t="s">
        <v>54</v>
      </c>
      <c r="P12" s="19" t="s">
        <v>54</v>
      </c>
      <c r="Q12" s="33" t="s">
        <v>54</v>
      </c>
      <c r="R12" s="35" t="str">
        <f t="shared" si="0"/>
        <v>13/14</v>
      </c>
      <c r="S12" s="35" t="str">
        <f t="shared" si="1"/>
        <v>92%</v>
      </c>
    </row>
    <row r="13" spans="1:19">
      <c r="A13" s="20">
        <v>10</v>
      </c>
      <c r="B13" s="17">
        <v>80160543</v>
      </c>
      <c r="C13" s="17" t="s">
        <v>7</v>
      </c>
      <c r="D13" s="26" t="s">
        <v>54</v>
      </c>
      <c r="E13" s="26" t="s">
        <v>54</v>
      </c>
      <c r="F13" s="26" t="s">
        <v>54</v>
      </c>
      <c r="G13" s="19" t="s">
        <v>54</v>
      </c>
      <c r="H13" s="19" t="s">
        <v>54</v>
      </c>
      <c r="I13" s="19" t="s">
        <v>54</v>
      </c>
      <c r="J13" s="19" t="s">
        <v>54</v>
      </c>
      <c r="K13" s="19" t="s">
        <v>54</v>
      </c>
      <c r="L13" s="19" t="s">
        <v>54</v>
      </c>
      <c r="M13" s="19" t="s">
        <v>54</v>
      </c>
      <c r="N13" s="19" t="s">
        <v>54</v>
      </c>
      <c r="O13" s="19" t="s">
        <v>54</v>
      </c>
      <c r="P13" s="19" t="s">
        <v>54</v>
      </c>
      <c r="Q13" s="33" t="s">
        <v>54</v>
      </c>
      <c r="R13" s="35" t="str">
        <f t="shared" si="0"/>
        <v>14/14</v>
      </c>
      <c r="S13" s="35" t="str">
        <f t="shared" si="1"/>
        <v>100%</v>
      </c>
    </row>
    <row r="14" spans="1:19">
      <c r="A14" s="20">
        <v>11</v>
      </c>
      <c r="B14" s="17">
        <v>110130233</v>
      </c>
      <c r="C14" s="17" t="s">
        <v>50</v>
      </c>
      <c r="D14" s="26" t="s">
        <v>54</v>
      </c>
      <c r="E14" s="26" t="s">
        <v>54</v>
      </c>
      <c r="F14" s="26" t="s">
        <v>54</v>
      </c>
      <c r="G14" s="19"/>
      <c r="H14" s="19" t="s">
        <v>54</v>
      </c>
      <c r="I14" s="19"/>
      <c r="J14" s="19" t="s">
        <v>54</v>
      </c>
      <c r="K14" s="19"/>
      <c r="L14" s="19"/>
      <c r="M14" s="19" t="s">
        <v>54</v>
      </c>
      <c r="N14" s="19"/>
      <c r="O14" s="19"/>
      <c r="P14" s="19"/>
      <c r="Q14" s="33"/>
      <c r="R14" s="35" t="str">
        <f t="shared" si="0"/>
        <v>6/14</v>
      </c>
      <c r="S14" s="35" t="str">
        <f t="shared" si="1"/>
        <v>42%</v>
      </c>
    </row>
    <row r="15" spans="1:19">
      <c r="A15" s="20">
        <v>12</v>
      </c>
      <c r="B15" s="17">
        <v>110130907</v>
      </c>
      <c r="C15" s="17" t="s">
        <v>51</v>
      </c>
      <c r="D15" s="26" t="s">
        <v>54</v>
      </c>
      <c r="E15" s="26" t="s">
        <v>54</v>
      </c>
      <c r="F15" s="26" t="s">
        <v>54</v>
      </c>
      <c r="G15" s="19" t="s">
        <v>54</v>
      </c>
      <c r="H15" s="19" t="s">
        <v>54</v>
      </c>
      <c r="I15" s="19"/>
      <c r="J15" s="19" t="s">
        <v>54</v>
      </c>
      <c r="K15" s="19"/>
      <c r="L15" s="19" t="s">
        <v>54</v>
      </c>
      <c r="M15" s="19" t="s">
        <v>54</v>
      </c>
      <c r="N15" s="19"/>
      <c r="O15" s="19"/>
      <c r="P15" s="19" t="s">
        <v>54</v>
      </c>
      <c r="Q15" s="33" t="s">
        <v>54</v>
      </c>
      <c r="R15" s="35" t="str">
        <f t="shared" si="0"/>
        <v>10/14</v>
      </c>
      <c r="S15" s="35" t="str">
        <f t="shared" si="1"/>
        <v>71%</v>
      </c>
    </row>
    <row r="16" spans="1:19">
      <c r="A16" s="20">
        <v>13</v>
      </c>
      <c r="B16" s="17">
        <v>110140141</v>
      </c>
      <c r="C16" s="17" t="s">
        <v>8</v>
      </c>
      <c r="D16" s="26" t="s">
        <v>54</v>
      </c>
      <c r="E16" s="26" t="s">
        <v>54</v>
      </c>
      <c r="F16" s="26"/>
      <c r="G16" s="19"/>
      <c r="H16" s="19" t="s">
        <v>54</v>
      </c>
      <c r="I16" s="19"/>
      <c r="J16" s="19" t="s">
        <v>54</v>
      </c>
      <c r="K16" s="19" t="s">
        <v>54</v>
      </c>
      <c r="L16" s="19" t="s">
        <v>54</v>
      </c>
      <c r="M16" s="19" t="s">
        <v>54</v>
      </c>
      <c r="N16" s="19" t="s">
        <v>54</v>
      </c>
      <c r="O16" s="19" t="s">
        <v>54</v>
      </c>
      <c r="P16" s="19" t="s">
        <v>54</v>
      </c>
      <c r="Q16" s="33" t="s">
        <v>54</v>
      </c>
      <c r="R16" s="35" t="str">
        <f t="shared" si="0"/>
        <v>11/14</v>
      </c>
      <c r="S16" s="35" t="str">
        <f t="shared" si="1"/>
        <v>78%</v>
      </c>
    </row>
    <row r="17" spans="1:19">
      <c r="A17" s="20">
        <v>14</v>
      </c>
      <c r="B17" s="17">
        <v>110140147</v>
      </c>
      <c r="C17" s="17" t="s">
        <v>9</v>
      </c>
      <c r="D17" s="26" t="s">
        <v>54</v>
      </c>
      <c r="E17" s="26" t="s">
        <v>54</v>
      </c>
      <c r="F17" s="26" t="s">
        <v>54</v>
      </c>
      <c r="G17" s="19" t="s">
        <v>54</v>
      </c>
      <c r="H17" s="19" t="s">
        <v>54</v>
      </c>
      <c r="I17" s="19"/>
      <c r="J17" s="19" t="s">
        <v>54</v>
      </c>
      <c r="K17" s="19"/>
      <c r="L17" s="19" t="s">
        <v>54</v>
      </c>
      <c r="M17" s="19" t="s">
        <v>54</v>
      </c>
      <c r="N17" s="19"/>
      <c r="O17" s="19"/>
      <c r="P17" s="19"/>
      <c r="Q17" s="33" t="s">
        <v>54</v>
      </c>
      <c r="R17" s="35" t="str">
        <f t="shared" si="0"/>
        <v>9/14</v>
      </c>
      <c r="S17" s="35" t="str">
        <f t="shared" si="1"/>
        <v>64%</v>
      </c>
    </row>
    <row r="18" spans="1:19">
      <c r="A18" s="20">
        <v>15</v>
      </c>
      <c r="B18" s="17">
        <v>110150050</v>
      </c>
      <c r="C18" s="17" t="s">
        <v>10</v>
      </c>
      <c r="D18" s="26" t="s">
        <v>54</v>
      </c>
      <c r="E18" s="26" t="s">
        <v>54</v>
      </c>
      <c r="F18" s="26"/>
      <c r="G18" s="19"/>
      <c r="H18" s="19"/>
      <c r="I18" s="19"/>
      <c r="J18" s="19" t="s">
        <v>54</v>
      </c>
      <c r="K18" s="19"/>
      <c r="L18" s="19"/>
      <c r="M18" s="19" t="s">
        <v>54</v>
      </c>
      <c r="N18" s="19"/>
      <c r="O18" s="19"/>
      <c r="P18" s="19"/>
      <c r="Q18" s="33"/>
      <c r="R18" s="35" t="str">
        <f t="shared" si="0"/>
        <v>4/14</v>
      </c>
      <c r="S18" s="35" t="str">
        <f t="shared" si="1"/>
        <v>28%</v>
      </c>
    </row>
    <row r="19" spans="1:19">
      <c r="A19" s="20">
        <v>16</v>
      </c>
      <c r="B19" s="17">
        <v>110160140</v>
      </c>
      <c r="C19" s="17" t="s">
        <v>11</v>
      </c>
      <c r="D19" s="26" t="s">
        <v>54</v>
      </c>
      <c r="E19" s="26" t="s">
        <v>54</v>
      </c>
      <c r="F19" s="26" t="s">
        <v>54</v>
      </c>
      <c r="G19" s="19"/>
      <c r="H19" s="19"/>
      <c r="I19" s="19"/>
      <c r="J19" s="19" t="s">
        <v>54</v>
      </c>
      <c r="K19" s="19"/>
      <c r="L19" s="19"/>
      <c r="M19" s="19" t="s">
        <v>54</v>
      </c>
      <c r="N19" s="19"/>
      <c r="O19" s="19"/>
      <c r="P19" s="19"/>
      <c r="Q19" s="33"/>
      <c r="R19" s="35" t="str">
        <f t="shared" si="0"/>
        <v>5/14</v>
      </c>
      <c r="S19" s="35" t="str">
        <f t="shared" si="1"/>
        <v>35%</v>
      </c>
    </row>
    <row r="20" spans="1:19">
      <c r="A20" s="20">
        <v>17</v>
      </c>
      <c r="B20" s="17">
        <v>110160157</v>
      </c>
      <c r="C20" s="17" t="s">
        <v>12</v>
      </c>
      <c r="D20" s="26" t="s">
        <v>54</v>
      </c>
      <c r="E20" s="26" t="s">
        <v>54</v>
      </c>
      <c r="F20" s="26" t="s">
        <v>54</v>
      </c>
      <c r="G20" s="19" t="s">
        <v>54</v>
      </c>
      <c r="H20" s="19" t="s">
        <v>54</v>
      </c>
      <c r="I20" s="19"/>
      <c r="J20" s="19" t="s">
        <v>54</v>
      </c>
      <c r="K20" s="19" t="s">
        <v>54</v>
      </c>
      <c r="L20" s="19" t="s">
        <v>54</v>
      </c>
      <c r="M20" s="19" t="s">
        <v>54</v>
      </c>
      <c r="N20" s="19"/>
      <c r="O20" s="19" t="s">
        <v>54</v>
      </c>
      <c r="P20" s="19" t="s">
        <v>54</v>
      </c>
      <c r="Q20" s="33" t="s">
        <v>54</v>
      </c>
      <c r="R20" s="35" t="str">
        <f t="shared" si="0"/>
        <v>12/14</v>
      </c>
      <c r="S20" s="35" t="str">
        <f t="shared" si="1"/>
        <v>85%</v>
      </c>
    </row>
    <row r="21" spans="1:19">
      <c r="A21" s="20">
        <v>18</v>
      </c>
      <c r="B21" s="17">
        <v>110160159</v>
      </c>
      <c r="C21" s="17" t="s">
        <v>13</v>
      </c>
      <c r="D21" s="26" t="s">
        <v>54</v>
      </c>
      <c r="E21" s="26" t="s">
        <v>54</v>
      </c>
      <c r="F21" s="26"/>
      <c r="G21" s="19" t="s">
        <v>54</v>
      </c>
      <c r="H21" s="19" t="s">
        <v>54</v>
      </c>
      <c r="I21" s="19"/>
      <c r="J21" s="19" t="s">
        <v>54</v>
      </c>
      <c r="K21" s="19"/>
      <c r="L21" s="19" t="s">
        <v>54</v>
      </c>
      <c r="M21" s="19" t="s">
        <v>54</v>
      </c>
      <c r="N21" s="19" t="s">
        <v>54</v>
      </c>
      <c r="O21" s="19"/>
      <c r="P21" s="19" t="s">
        <v>54</v>
      </c>
      <c r="Q21" s="33" t="s">
        <v>54</v>
      </c>
      <c r="R21" s="35" t="str">
        <f t="shared" si="0"/>
        <v>10/14</v>
      </c>
      <c r="S21" s="35" t="str">
        <f t="shared" si="1"/>
        <v>71%</v>
      </c>
    </row>
    <row r="22" spans="1:19">
      <c r="A22" s="20">
        <v>19</v>
      </c>
      <c r="B22" s="17">
        <v>110170101</v>
      </c>
      <c r="C22" s="17" t="s">
        <v>14</v>
      </c>
      <c r="D22" s="26" t="s">
        <v>54</v>
      </c>
      <c r="E22" s="26" t="s">
        <v>54</v>
      </c>
      <c r="F22" s="26" t="s">
        <v>54</v>
      </c>
      <c r="G22" s="19" t="s">
        <v>54</v>
      </c>
      <c r="H22" s="19" t="s">
        <v>54</v>
      </c>
      <c r="I22" s="19" t="s">
        <v>54</v>
      </c>
      <c r="J22" s="19" t="s">
        <v>54</v>
      </c>
      <c r="K22" s="19" t="s">
        <v>54</v>
      </c>
      <c r="L22" s="19" t="s">
        <v>54</v>
      </c>
      <c r="M22" s="19" t="s">
        <v>54</v>
      </c>
      <c r="N22" s="19" t="s">
        <v>54</v>
      </c>
      <c r="O22" s="19"/>
      <c r="P22" s="19" t="s">
        <v>54</v>
      </c>
      <c r="Q22" s="33"/>
      <c r="R22" s="35" t="str">
        <f t="shared" si="0"/>
        <v>12/14</v>
      </c>
      <c r="S22" s="35" t="str">
        <f t="shared" si="1"/>
        <v>85%</v>
      </c>
    </row>
    <row r="23" spans="1:19">
      <c r="A23" s="20">
        <v>20</v>
      </c>
      <c r="B23" s="17">
        <v>110170103</v>
      </c>
      <c r="C23" s="17" t="s">
        <v>52</v>
      </c>
      <c r="D23" s="26" t="s">
        <v>54</v>
      </c>
      <c r="E23" s="26" t="s">
        <v>54</v>
      </c>
      <c r="F23" s="26" t="s">
        <v>54</v>
      </c>
      <c r="G23" s="19" t="s">
        <v>54</v>
      </c>
      <c r="H23" s="19" t="s">
        <v>54</v>
      </c>
      <c r="I23" s="19" t="s">
        <v>54</v>
      </c>
      <c r="J23" s="19" t="s">
        <v>54</v>
      </c>
      <c r="K23" s="19" t="s">
        <v>54</v>
      </c>
      <c r="L23" s="19" t="s">
        <v>54</v>
      </c>
      <c r="M23" s="19" t="s">
        <v>54</v>
      </c>
      <c r="N23" s="19"/>
      <c r="O23" s="19" t="s">
        <v>54</v>
      </c>
      <c r="P23" s="19" t="s">
        <v>54</v>
      </c>
      <c r="Q23" s="33" t="s">
        <v>54</v>
      </c>
      <c r="R23" s="35" t="str">
        <f t="shared" si="0"/>
        <v>13/14</v>
      </c>
      <c r="S23" s="35" t="str">
        <f t="shared" si="1"/>
        <v>92%</v>
      </c>
    </row>
    <row r="24" spans="1:19">
      <c r="A24" s="20">
        <v>21</v>
      </c>
      <c r="B24" s="17">
        <v>110170112</v>
      </c>
      <c r="C24" s="17" t="s">
        <v>15</v>
      </c>
      <c r="D24" s="26" t="s">
        <v>54</v>
      </c>
      <c r="E24" s="26" t="s">
        <v>54</v>
      </c>
      <c r="F24" s="26" t="s">
        <v>54</v>
      </c>
      <c r="G24" s="19" t="s">
        <v>54</v>
      </c>
      <c r="H24" s="19" t="s">
        <v>54</v>
      </c>
      <c r="I24" s="19" t="s">
        <v>54</v>
      </c>
      <c r="J24" s="19" t="s">
        <v>54</v>
      </c>
      <c r="K24" s="19" t="s">
        <v>54</v>
      </c>
      <c r="L24" s="19" t="s">
        <v>54</v>
      </c>
      <c r="M24" s="19" t="s">
        <v>54</v>
      </c>
      <c r="N24" s="19" t="s">
        <v>54</v>
      </c>
      <c r="O24" s="19" t="s">
        <v>54</v>
      </c>
      <c r="P24" s="19" t="s">
        <v>54</v>
      </c>
      <c r="Q24" s="33" t="s">
        <v>54</v>
      </c>
      <c r="R24" s="35" t="str">
        <f t="shared" si="0"/>
        <v>14/14</v>
      </c>
      <c r="S24" s="35" t="str">
        <f t="shared" si="1"/>
        <v>100%</v>
      </c>
    </row>
    <row r="25" spans="1:19">
      <c r="A25" s="20">
        <v>22</v>
      </c>
      <c r="B25" s="17">
        <v>110170113</v>
      </c>
      <c r="C25" s="17" t="s">
        <v>16</v>
      </c>
      <c r="D25" s="26" t="s">
        <v>54</v>
      </c>
      <c r="E25" s="26" t="s">
        <v>54</v>
      </c>
      <c r="F25" s="26" t="s">
        <v>54</v>
      </c>
      <c r="G25" s="19" t="s">
        <v>54</v>
      </c>
      <c r="H25" s="19" t="s">
        <v>54</v>
      </c>
      <c r="I25" s="19" t="s">
        <v>54</v>
      </c>
      <c r="J25" s="19" t="s">
        <v>54</v>
      </c>
      <c r="K25" s="19"/>
      <c r="L25" s="19" t="s">
        <v>54</v>
      </c>
      <c r="M25" s="19" t="s">
        <v>54</v>
      </c>
      <c r="N25" s="19"/>
      <c r="O25" s="19" t="s">
        <v>54</v>
      </c>
      <c r="P25" s="19" t="s">
        <v>54</v>
      </c>
      <c r="Q25" s="33" t="s">
        <v>54</v>
      </c>
      <c r="R25" s="35" t="str">
        <f t="shared" si="0"/>
        <v>12/14</v>
      </c>
      <c r="S25" s="35" t="str">
        <f t="shared" si="1"/>
        <v>85%</v>
      </c>
    </row>
    <row r="26" spans="1:19">
      <c r="A26" s="20">
        <v>23</v>
      </c>
      <c r="B26" s="17">
        <v>110170115</v>
      </c>
      <c r="C26" s="17" t="s">
        <v>17</v>
      </c>
      <c r="D26" s="26" t="s">
        <v>54</v>
      </c>
      <c r="E26" s="26" t="s">
        <v>54</v>
      </c>
      <c r="F26" s="26" t="s">
        <v>54</v>
      </c>
      <c r="G26" s="19" t="s">
        <v>54</v>
      </c>
      <c r="H26" s="19"/>
      <c r="I26" s="19" t="s">
        <v>54</v>
      </c>
      <c r="J26" s="19" t="s">
        <v>54</v>
      </c>
      <c r="K26" s="19" t="s">
        <v>54</v>
      </c>
      <c r="L26" s="19" t="s">
        <v>54</v>
      </c>
      <c r="M26" s="19" t="s">
        <v>54</v>
      </c>
      <c r="N26" s="19"/>
      <c r="O26" s="19" t="s">
        <v>54</v>
      </c>
      <c r="P26" s="19"/>
      <c r="Q26" s="33" t="s">
        <v>54</v>
      </c>
      <c r="R26" s="35" t="str">
        <f t="shared" si="0"/>
        <v>11/14</v>
      </c>
      <c r="S26" s="35" t="str">
        <f t="shared" si="1"/>
        <v>78%</v>
      </c>
    </row>
    <row r="27" spans="1:19">
      <c r="A27" s="20">
        <v>24</v>
      </c>
      <c r="B27" s="17">
        <v>110170117</v>
      </c>
      <c r="C27" s="17" t="s">
        <v>18</v>
      </c>
      <c r="D27" s="26" t="s">
        <v>54</v>
      </c>
      <c r="E27" s="26" t="s">
        <v>54</v>
      </c>
      <c r="F27" s="26" t="s">
        <v>54</v>
      </c>
      <c r="G27" s="19" t="s">
        <v>54</v>
      </c>
      <c r="H27" s="19" t="s">
        <v>54</v>
      </c>
      <c r="I27" s="19" t="s">
        <v>54</v>
      </c>
      <c r="J27" s="19" t="s">
        <v>54</v>
      </c>
      <c r="K27" s="19" t="s">
        <v>54</v>
      </c>
      <c r="L27" s="19" t="s">
        <v>54</v>
      </c>
      <c r="M27" s="19" t="s">
        <v>54</v>
      </c>
      <c r="N27" s="19" t="s">
        <v>54</v>
      </c>
      <c r="O27" s="19" t="s">
        <v>54</v>
      </c>
      <c r="P27" s="19" t="s">
        <v>54</v>
      </c>
      <c r="Q27" s="33" t="s">
        <v>54</v>
      </c>
      <c r="R27" s="35" t="str">
        <f t="shared" si="0"/>
        <v>14/14</v>
      </c>
      <c r="S27" s="35" t="str">
        <f t="shared" si="1"/>
        <v>100%</v>
      </c>
    </row>
    <row r="28" spans="1:19">
      <c r="A28" s="20">
        <v>25</v>
      </c>
      <c r="B28" s="17">
        <v>110170119</v>
      </c>
      <c r="C28" s="17" t="s">
        <v>19</v>
      </c>
      <c r="D28" s="26" t="s">
        <v>54</v>
      </c>
      <c r="E28" s="26" t="s">
        <v>54</v>
      </c>
      <c r="F28" s="26" t="s">
        <v>54</v>
      </c>
      <c r="G28" s="19" t="s">
        <v>54</v>
      </c>
      <c r="H28" s="19" t="s">
        <v>54</v>
      </c>
      <c r="I28" s="19" t="s">
        <v>54</v>
      </c>
      <c r="J28" s="19" t="s">
        <v>54</v>
      </c>
      <c r="K28" s="19"/>
      <c r="L28" s="19"/>
      <c r="M28" s="19" t="s">
        <v>54</v>
      </c>
      <c r="N28" s="19"/>
      <c r="O28" s="19" t="s">
        <v>54</v>
      </c>
      <c r="P28" s="19" t="s">
        <v>54</v>
      </c>
      <c r="Q28" s="33" t="s">
        <v>54</v>
      </c>
      <c r="R28" s="35" t="str">
        <f t="shared" si="0"/>
        <v>11/14</v>
      </c>
      <c r="S28" s="35" t="str">
        <f t="shared" si="1"/>
        <v>78%</v>
      </c>
    </row>
    <row r="29" spans="1:19">
      <c r="A29" s="20">
        <v>26</v>
      </c>
      <c r="B29" s="17">
        <v>110170122</v>
      </c>
      <c r="C29" s="17" t="s">
        <v>20</v>
      </c>
      <c r="D29" s="26" t="s">
        <v>54</v>
      </c>
      <c r="E29" s="26" t="s">
        <v>54</v>
      </c>
      <c r="F29" s="26" t="s">
        <v>54</v>
      </c>
      <c r="G29" s="19" t="s">
        <v>54</v>
      </c>
      <c r="H29" s="19" t="s">
        <v>54</v>
      </c>
      <c r="I29" s="19" t="s">
        <v>54</v>
      </c>
      <c r="J29" s="19" t="s">
        <v>54</v>
      </c>
      <c r="K29" s="19" t="s">
        <v>54</v>
      </c>
      <c r="L29" s="19" t="s">
        <v>54</v>
      </c>
      <c r="M29" s="19" t="s">
        <v>54</v>
      </c>
      <c r="N29" s="19" t="s">
        <v>54</v>
      </c>
      <c r="O29" s="19" t="s">
        <v>54</v>
      </c>
      <c r="P29" s="19" t="s">
        <v>54</v>
      </c>
      <c r="Q29" s="33" t="s">
        <v>54</v>
      </c>
      <c r="R29" s="35" t="str">
        <f t="shared" si="0"/>
        <v>14/14</v>
      </c>
      <c r="S29" s="35" t="str">
        <f t="shared" si="1"/>
        <v>100%</v>
      </c>
    </row>
    <row r="30" spans="1:19">
      <c r="A30" s="20">
        <v>27</v>
      </c>
      <c r="B30" s="17">
        <v>110170127</v>
      </c>
      <c r="C30" s="17" t="s">
        <v>21</v>
      </c>
      <c r="D30" s="26" t="s">
        <v>54</v>
      </c>
      <c r="E30" s="26" t="s">
        <v>54</v>
      </c>
      <c r="F30" s="26"/>
      <c r="G30" s="19" t="s">
        <v>54</v>
      </c>
      <c r="H30" s="19" t="s">
        <v>54</v>
      </c>
      <c r="I30" s="19"/>
      <c r="J30" s="19" t="s">
        <v>54</v>
      </c>
      <c r="K30" s="19"/>
      <c r="L30" s="19"/>
      <c r="M30" s="19" t="s">
        <v>54</v>
      </c>
      <c r="N30" s="19" t="s">
        <v>54</v>
      </c>
      <c r="O30" s="19" t="s">
        <v>54</v>
      </c>
      <c r="P30" s="19" t="s">
        <v>54</v>
      </c>
      <c r="Q30" s="33" t="s">
        <v>54</v>
      </c>
      <c r="R30" s="35" t="str">
        <f t="shared" si="0"/>
        <v>10/14</v>
      </c>
      <c r="S30" s="35" t="str">
        <f t="shared" si="1"/>
        <v>71%</v>
      </c>
    </row>
    <row r="31" spans="1:19">
      <c r="A31" s="20">
        <v>28</v>
      </c>
      <c r="B31" s="17">
        <v>110170136</v>
      </c>
      <c r="C31" s="17" t="s">
        <v>22</v>
      </c>
      <c r="D31" s="26" t="s">
        <v>54</v>
      </c>
      <c r="E31" s="26" t="s">
        <v>54</v>
      </c>
      <c r="F31" s="26"/>
      <c r="G31" s="19"/>
      <c r="H31" s="19" t="s">
        <v>54</v>
      </c>
      <c r="I31" s="19" t="s">
        <v>54</v>
      </c>
      <c r="J31" s="19" t="s">
        <v>54</v>
      </c>
      <c r="K31" s="19"/>
      <c r="L31" s="19" t="s">
        <v>54</v>
      </c>
      <c r="M31" s="19" t="s">
        <v>54</v>
      </c>
      <c r="N31" s="19"/>
      <c r="O31" s="19"/>
      <c r="P31" s="19"/>
      <c r="Q31" s="33"/>
      <c r="R31" s="35" t="str">
        <f t="shared" si="0"/>
        <v>7/14</v>
      </c>
      <c r="S31" s="35" t="str">
        <f t="shared" si="1"/>
        <v>50%</v>
      </c>
    </row>
    <row r="32" spans="1:19">
      <c r="A32" s="20">
        <v>29</v>
      </c>
      <c r="B32" s="17">
        <v>110170138</v>
      </c>
      <c r="C32" s="17" t="s">
        <v>23</v>
      </c>
      <c r="D32" s="26" t="s">
        <v>54</v>
      </c>
      <c r="E32" s="26" t="s">
        <v>54</v>
      </c>
      <c r="F32" s="26" t="s">
        <v>54</v>
      </c>
      <c r="G32" s="19" t="s">
        <v>54</v>
      </c>
      <c r="H32" s="19" t="s">
        <v>54</v>
      </c>
      <c r="I32" s="19" t="s">
        <v>54</v>
      </c>
      <c r="J32" s="19" t="s">
        <v>54</v>
      </c>
      <c r="K32" s="19" t="s">
        <v>54</v>
      </c>
      <c r="L32" s="19" t="s">
        <v>54</v>
      </c>
      <c r="M32" s="19" t="s">
        <v>54</v>
      </c>
      <c r="N32" s="19" t="s">
        <v>54</v>
      </c>
      <c r="O32" s="19" t="s">
        <v>54</v>
      </c>
      <c r="P32" s="19" t="s">
        <v>54</v>
      </c>
      <c r="Q32" s="33" t="s">
        <v>54</v>
      </c>
      <c r="R32" s="35" t="str">
        <f t="shared" si="0"/>
        <v>14/14</v>
      </c>
      <c r="S32" s="35" t="str">
        <f t="shared" si="1"/>
        <v>100%</v>
      </c>
    </row>
    <row r="33" spans="1:19">
      <c r="A33" s="20">
        <v>30</v>
      </c>
      <c r="B33" s="17">
        <v>110170143</v>
      </c>
      <c r="C33" s="17" t="s">
        <v>24</v>
      </c>
      <c r="D33" s="26" t="s">
        <v>54</v>
      </c>
      <c r="E33" s="26" t="s">
        <v>54</v>
      </c>
      <c r="F33" s="26" t="s">
        <v>54</v>
      </c>
      <c r="G33" s="19" t="s">
        <v>54</v>
      </c>
      <c r="H33" s="19" t="s">
        <v>54</v>
      </c>
      <c r="I33" s="19" t="s">
        <v>54</v>
      </c>
      <c r="J33" s="19" t="s">
        <v>54</v>
      </c>
      <c r="K33" s="19" t="s">
        <v>54</v>
      </c>
      <c r="L33" s="19" t="s">
        <v>54</v>
      </c>
      <c r="M33" s="19" t="s">
        <v>54</v>
      </c>
      <c r="N33" s="19" t="s">
        <v>54</v>
      </c>
      <c r="O33" s="19"/>
      <c r="P33" s="19" t="s">
        <v>54</v>
      </c>
      <c r="Q33" s="33" t="s">
        <v>54</v>
      </c>
      <c r="R33" s="35" t="str">
        <f t="shared" si="0"/>
        <v>13/14</v>
      </c>
      <c r="S33" s="35" t="str">
        <f t="shared" si="1"/>
        <v>92%</v>
      </c>
    </row>
    <row r="34" spans="1:19">
      <c r="A34" s="20">
        <v>31</v>
      </c>
      <c r="B34" s="17">
        <v>110170146</v>
      </c>
      <c r="C34" s="17" t="s">
        <v>25</v>
      </c>
      <c r="D34" s="26" t="s">
        <v>54</v>
      </c>
      <c r="E34" s="26" t="s">
        <v>54</v>
      </c>
      <c r="F34" s="26" t="s">
        <v>54</v>
      </c>
      <c r="G34" s="19" t="s">
        <v>54</v>
      </c>
      <c r="H34" s="19" t="s">
        <v>54</v>
      </c>
      <c r="I34" s="19" t="s">
        <v>54</v>
      </c>
      <c r="J34" s="19" t="s">
        <v>54</v>
      </c>
      <c r="K34" s="19" t="s">
        <v>54</v>
      </c>
      <c r="L34" s="19" t="s">
        <v>54</v>
      </c>
      <c r="M34" s="19" t="s">
        <v>54</v>
      </c>
      <c r="N34" s="19"/>
      <c r="O34" s="19"/>
      <c r="P34" s="19"/>
      <c r="Q34" s="33"/>
      <c r="R34" s="35" t="str">
        <f t="shared" si="0"/>
        <v>10/14</v>
      </c>
      <c r="S34" s="35" t="str">
        <f t="shared" si="1"/>
        <v>71%</v>
      </c>
    </row>
    <row r="35" spans="1:19">
      <c r="A35" s="20">
        <v>32</v>
      </c>
      <c r="B35" s="17">
        <v>110170147</v>
      </c>
      <c r="C35" s="17" t="s">
        <v>26</v>
      </c>
      <c r="D35" s="26" t="s">
        <v>54</v>
      </c>
      <c r="E35" s="26" t="s">
        <v>54</v>
      </c>
      <c r="F35" s="26" t="s">
        <v>54</v>
      </c>
      <c r="G35" s="19" t="s">
        <v>54</v>
      </c>
      <c r="H35" s="19" t="s">
        <v>54</v>
      </c>
      <c r="I35" s="19" t="s">
        <v>54</v>
      </c>
      <c r="J35" s="19" t="s">
        <v>54</v>
      </c>
      <c r="K35" s="19"/>
      <c r="L35" s="19"/>
      <c r="M35" s="19" t="s">
        <v>54</v>
      </c>
      <c r="N35" s="19"/>
      <c r="O35" s="19" t="s">
        <v>54</v>
      </c>
      <c r="P35" s="19"/>
      <c r="Q35" s="33"/>
      <c r="R35" s="35" t="str">
        <f t="shared" si="0"/>
        <v>9/14</v>
      </c>
      <c r="S35" s="35" t="str">
        <f t="shared" si="1"/>
        <v>64%</v>
      </c>
    </row>
    <row r="36" spans="1:19">
      <c r="A36" s="20">
        <v>33</v>
      </c>
      <c r="B36" s="17">
        <v>110170150</v>
      </c>
      <c r="C36" s="17" t="s">
        <v>27</v>
      </c>
      <c r="D36" s="26" t="s">
        <v>54</v>
      </c>
      <c r="E36" s="26" t="s">
        <v>54</v>
      </c>
      <c r="F36" s="26" t="s">
        <v>54</v>
      </c>
      <c r="G36" s="19" t="s">
        <v>54</v>
      </c>
      <c r="H36" s="19" t="s">
        <v>54</v>
      </c>
      <c r="I36" s="19" t="s">
        <v>54</v>
      </c>
      <c r="J36" s="19" t="s">
        <v>54</v>
      </c>
      <c r="K36" s="19" t="s">
        <v>54</v>
      </c>
      <c r="L36" s="19" t="s">
        <v>54</v>
      </c>
      <c r="M36" s="19" t="s">
        <v>54</v>
      </c>
      <c r="N36" s="19"/>
      <c r="O36" s="19" t="s">
        <v>54</v>
      </c>
      <c r="P36" s="19" t="s">
        <v>54</v>
      </c>
      <c r="Q36" s="33" t="s">
        <v>54</v>
      </c>
      <c r="R36" s="35" t="str">
        <f t="shared" si="0"/>
        <v>13/14</v>
      </c>
      <c r="S36" s="35" t="str">
        <f t="shared" si="1"/>
        <v>92%</v>
      </c>
    </row>
    <row r="37" spans="1:19">
      <c r="A37" s="20">
        <v>34</v>
      </c>
      <c r="B37" s="17">
        <v>110170151</v>
      </c>
      <c r="C37" s="17" t="s">
        <v>28</v>
      </c>
      <c r="D37" s="26" t="s">
        <v>54</v>
      </c>
      <c r="E37" s="26" t="s">
        <v>54</v>
      </c>
      <c r="F37" s="26" t="s">
        <v>54</v>
      </c>
      <c r="G37" s="19" t="s">
        <v>54</v>
      </c>
      <c r="H37" s="19" t="s">
        <v>54</v>
      </c>
      <c r="I37" s="19"/>
      <c r="J37" s="19" t="s">
        <v>54</v>
      </c>
      <c r="K37" s="19"/>
      <c r="L37" s="19"/>
      <c r="M37" s="19" t="s">
        <v>54</v>
      </c>
      <c r="N37" s="19" t="s">
        <v>54</v>
      </c>
      <c r="O37" s="19" t="s">
        <v>54</v>
      </c>
      <c r="P37" s="19" t="s">
        <v>54</v>
      </c>
      <c r="Q37" s="33" t="s">
        <v>54</v>
      </c>
      <c r="R37" s="35" t="str">
        <f t="shared" si="0"/>
        <v>11/14</v>
      </c>
      <c r="S37" s="35" t="str">
        <f t="shared" si="1"/>
        <v>78%</v>
      </c>
    </row>
    <row r="38" spans="1:19">
      <c r="A38" s="20">
        <v>35</v>
      </c>
      <c r="B38" s="17">
        <v>110170152</v>
      </c>
      <c r="C38" s="17" t="s">
        <v>29</v>
      </c>
      <c r="D38" s="26" t="s">
        <v>54</v>
      </c>
      <c r="E38" s="26" t="s">
        <v>54</v>
      </c>
      <c r="F38" s="26" t="s">
        <v>54</v>
      </c>
      <c r="G38" s="19" t="s">
        <v>54</v>
      </c>
      <c r="H38" s="19" t="s">
        <v>54</v>
      </c>
      <c r="I38" s="19" t="s">
        <v>54</v>
      </c>
      <c r="J38" s="19" t="s">
        <v>54</v>
      </c>
      <c r="K38" s="19" t="s">
        <v>54</v>
      </c>
      <c r="L38" s="19" t="s">
        <v>54</v>
      </c>
      <c r="M38" s="19" t="s">
        <v>54</v>
      </c>
      <c r="N38" s="19" t="s">
        <v>54</v>
      </c>
      <c r="O38" s="19"/>
      <c r="P38" s="19" t="s">
        <v>54</v>
      </c>
      <c r="Q38" s="33" t="s">
        <v>54</v>
      </c>
      <c r="R38" s="35" t="str">
        <f t="shared" si="0"/>
        <v>13/14</v>
      </c>
      <c r="S38" s="35" t="str">
        <f t="shared" si="1"/>
        <v>92%</v>
      </c>
    </row>
    <row r="39" spans="1:19">
      <c r="A39" s="20">
        <v>36</v>
      </c>
      <c r="B39" s="17">
        <v>110170153</v>
      </c>
      <c r="C39" s="17" t="s">
        <v>30</v>
      </c>
      <c r="D39" s="26" t="s">
        <v>54</v>
      </c>
      <c r="E39" s="26" t="s">
        <v>54</v>
      </c>
      <c r="F39" s="26" t="s">
        <v>54</v>
      </c>
      <c r="G39" s="19" t="s">
        <v>54</v>
      </c>
      <c r="H39" s="19" t="s">
        <v>54</v>
      </c>
      <c r="I39" s="19" t="s">
        <v>54</v>
      </c>
      <c r="J39" s="19" t="s">
        <v>54</v>
      </c>
      <c r="K39" s="19" t="s">
        <v>54</v>
      </c>
      <c r="L39" s="19" t="s">
        <v>54</v>
      </c>
      <c r="M39" s="19" t="s">
        <v>54</v>
      </c>
      <c r="N39" s="19" t="s">
        <v>54</v>
      </c>
      <c r="O39" s="19"/>
      <c r="P39" s="19" t="s">
        <v>54</v>
      </c>
      <c r="Q39" s="33"/>
      <c r="R39" s="35" t="str">
        <f t="shared" si="0"/>
        <v>12/14</v>
      </c>
      <c r="S39" s="35" t="str">
        <f t="shared" si="1"/>
        <v>85%</v>
      </c>
    </row>
    <row r="40" spans="1:19">
      <c r="A40" s="20">
        <v>37</v>
      </c>
      <c r="B40" s="17">
        <v>110170154</v>
      </c>
      <c r="C40" s="17" t="s">
        <v>31</v>
      </c>
      <c r="D40" s="26" t="s">
        <v>54</v>
      </c>
      <c r="E40" s="26" t="s">
        <v>54</v>
      </c>
      <c r="F40" s="26" t="s">
        <v>54</v>
      </c>
      <c r="G40" s="19" t="s">
        <v>54</v>
      </c>
      <c r="H40" s="19" t="s">
        <v>54</v>
      </c>
      <c r="I40" s="19" t="s">
        <v>54</v>
      </c>
      <c r="J40" s="19" t="s">
        <v>54</v>
      </c>
      <c r="K40" s="19" t="s">
        <v>54</v>
      </c>
      <c r="L40" s="19" t="s">
        <v>54</v>
      </c>
      <c r="M40" s="19" t="s">
        <v>54</v>
      </c>
      <c r="N40" s="19" t="s">
        <v>54</v>
      </c>
      <c r="O40" s="19"/>
      <c r="P40" s="19" t="s">
        <v>54</v>
      </c>
      <c r="Q40" s="33" t="s">
        <v>54</v>
      </c>
      <c r="R40" s="35" t="str">
        <f t="shared" si="0"/>
        <v>13/14</v>
      </c>
      <c r="S40" s="35" t="str">
        <f t="shared" si="1"/>
        <v>92%</v>
      </c>
    </row>
    <row r="41" spans="1:19">
      <c r="A41" s="20">
        <v>38</v>
      </c>
      <c r="B41" s="17">
        <v>110170156</v>
      </c>
      <c r="C41" s="17" t="s">
        <v>32</v>
      </c>
      <c r="D41" s="26" t="s">
        <v>54</v>
      </c>
      <c r="E41" s="26" t="s">
        <v>54</v>
      </c>
      <c r="F41" s="26"/>
      <c r="G41" s="19"/>
      <c r="H41" s="19" t="s">
        <v>54</v>
      </c>
      <c r="I41" s="19" t="s">
        <v>54</v>
      </c>
      <c r="J41" s="19" t="s">
        <v>54</v>
      </c>
      <c r="K41" s="19" t="s">
        <v>54</v>
      </c>
      <c r="L41" s="19" t="s">
        <v>54</v>
      </c>
      <c r="M41" s="19" t="s">
        <v>54</v>
      </c>
      <c r="N41" s="19" t="s">
        <v>54</v>
      </c>
      <c r="O41" s="19"/>
      <c r="P41" s="19" t="s">
        <v>54</v>
      </c>
      <c r="Q41" s="33"/>
      <c r="R41" s="35" t="str">
        <f t="shared" si="0"/>
        <v>10/14</v>
      </c>
      <c r="S41" s="35" t="str">
        <f t="shared" si="1"/>
        <v>71%</v>
      </c>
    </row>
    <row r="42" spans="1:19">
      <c r="A42" s="20">
        <v>39</v>
      </c>
      <c r="B42" s="17">
        <v>110170162</v>
      </c>
      <c r="C42" s="17" t="s">
        <v>33</v>
      </c>
      <c r="D42" s="26" t="s">
        <v>54</v>
      </c>
      <c r="E42" s="26" t="s">
        <v>54</v>
      </c>
      <c r="F42" s="26" t="s">
        <v>54</v>
      </c>
      <c r="G42" s="19" t="s">
        <v>54</v>
      </c>
      <c r="H42" s="19" t="s">
        <v>54</v>
      </c>
      <c r="I42" s="19" t="s">
        <v>54</v>
      </c>
      <c r="J42" s="19" t="s">
        <v>54</v>
      </c>
      <c r="K42" s="19" t="s">
        <v>54</v>
      </c>
      <c r="L42" s="19" t="s">
        <v>54</v>
      </c>
      <c r="M42" s="19" t="s">
        <v>54</v>
      </c>
      <c r="N42" s="19" t="s">
        <v>54</v>
      </c>
      <c r="O42" s="19" t="s">
        <v>54</v>
      </c>
      <c r="P42" s="19" t="s">
        <v>54</v>
      </c>
      <c r="Q42" s="33"/>
      <c r="R42" s="35" t="str">
        <f t="shared" si="0"/>
        <v>13/14</v>
      </c>
      <c r="S42" s="35" t="str">
        <f t="shared" si="1"/>
        <v>92%</v>
      </c>
    </row>
    <row r="43" spans="1:19">
      <c r="A43" s="20">
        <v>40</v>
      </c>
      <c r="B43" s="17">
        <v>110170807</v>
      </c>
      <c r="C43" s="17" t="s">
        <v>34</v>
      </c>
      <c r="D43" s="26" t="s">
        <v>54</v>
      </c>
      <c r="E43" s="26" t="s">
        <v>54</v>
      </c>
      <c r="F43" s="26"/>
      <c r="G43" s="19"/>
      <c r="H43" s="19"/>
      <c r="I43" s="19" t="s">
        <v>54</v>
      </c>
      <c r="J43" s="19" t="s">
        <v>54</v>
      </c>
      <c r="K43" s="19" t="s">
        <v>54</v>
      </c>
      <c r="L43" s="19" t="s">
        <v>54</v>
      </c>
      <c r="M43" s="19" t="s">
        <v>54</v>
      </c>
      <c r="N43" s="19" t="s">
        <v>54</v>
      </c>
      <c r="O43" s="19" t="s">
        <v>54</v>
      </c>
      <c r="P43" s="19" t="s">
        <v>54</v>
      </c>
      <c r="Q43" s="33" t="s">
        <v>54</v>
      </c>
      <c r="R43" s="35" t="str">
        <f t="shared" si="0"/>
        <v>11/14</v>
      </c>
      <c r="S43" s="35" t="str">
        <f t="shared" si="1"/>
        <v>78%</v>
      </c>
    </row>
    <row r="44" spans="1:19">
      <c r="A44" s="20">
        <v>41</v>
      </c>
      <c r="B44" s="17">
        <v>110180036</v>
      </c>
      <c r="C44" s="17" t="s">
        <v>35</v>
      </c>
      <c r="D44" s="26" t="s">
        <v>54</v>
      </c>
      <c r="E44" s="26" t="s">
        <v>54</v>
      </c>
      <c r="F44" s="26"/>
      <c r="G44" s="19"/>
      <c r="H44" s="19" t="s">
        <v>54</v>
      </c>
      <c r="I44" s="19" t="s">
        <v>54</v>
      </c>
      <c r="J44" s="19" t="s">
        <v>54</v>
      </c>
      <c r="K44" s="19"/>
      <c r="L44" s="19"/>
      <c r="M44" s="19" t="s">
        <v>54</v>
      </c>
      <c r="N44" s="19"/>
      <c r="O44" s="19"/>
      <c r="P44" s="19" t="s">
        <v>54</v>
      </c>
      <c r="Q44" s="33"/>
      <c r="R44" s="35" t="str">
        <f t="shared" si="0"/>
        <v>7/14</v>
      </c>
      <c r="S44" s="35" t="str">
        <f t="shared" si="1"/>
        <v>50%</v>
      </c>
    </row>
    <row r="45" spans="1:19">
      <c r="A45" s="20">
        <v>42</v>
      </c>
      <c r="B45" s="17">
        <v>110180107</v>
      </c>
      <c r="C45" s="17" t="s">
        <v>36</v>
      </c>
      <c r="D45" s="26" t="s">
        <v>54</v>
      </c>
      <c r="E45" s="26" t="s">
        <v>54</v>
      </c>
      <c r="F45" s="26" t="s">
        <v>54</v>
      </c>
      <c r="G45" s="19" t="s">
        <v>54</v>
      </c>
      <c r="H45" s="19" t="s">
        <v>54</v>
      </c>
      <c r="I45" s="19" t="s">
        <v>54</v>
      </c>
      <c r="J45" s="19" t="s">
        <v>54</v>
      </c>
      <c r="K45" s="19" t="s">
        <v>54</v>
      </c>
      <c r="L45" s="19" t="s">
        <v>54</v>
      </c>
      <c r="M45" s="19" t="s">
        <v>54</v>
      </c>
      <c r="N45" s="19" t="s">
        <v>54</v>
      </c>
      <c r="O45" s="19" t="s">
        <v>54</v>
      </c>
      <c r="P45" s="19" t="s">
        <v>54</v>
      </c>
      <c r="Q45" s="33" t="s">
        <v>54</v>
      </c>
      <c r="R45" s="35" t="str">
        <f t="shared" si="0"/>
        <v>14/14</v>
      </c>
      <c r="S45" s="35" t="str">
        <f t="shared" si="1"/>
        <v>100%</v>
      </c>
    </row>
    <row r="46" spans="1:19">
      <c r="A46" s="20">
        <v>43</v>
      </c>
      <c r="B46" s="17">
        <v>110180129</v>
      </c>
      <c r="C46" s="17" t="s">
        <v>37</v>
      </c>
      <c r="D46" s="26" t="s">
        <v>54</v>
      </c>
      <c r="E46" s="26" t="s">
        <v>54</v>
      </c>
      <c r="F46" s="26" t="s">
        <v>54</v>
      </c>
      <c r="G46" s="19" t="s">
        <v>54</v>
      </c>
      <c r="H46" s="19" t="s">
        <v>54</v>
      </c>
      <c r="I46" s="19" t="s">
        <v>54</v>
      </c>
      <c r="J46" s="19" t="s">
        <v>54</v>
      </c>
      <c r="K46" s="19"/>
      <c r="L46" s="19"/>
      <c r="M46" s="19" t="s">
        <v>54</v>
      </c>
      <c r="N46" s="19"/>
      <c r="O46" s="19" t="s">
        <v>54</v>
      </c>
      <c r="P46" s="19" t="s">
        <v>54</v>
      </c>
      <c r="Q46" s="33"/>
      <c r="R46" s="35" t="str">
        <f t="shared" si="0"/>
        <v>10/14</v>
      </c>
      <c r="S46" s="35" t="str">
        <f t="shared" si="1"/>
        <v>71%</v>
      </c>
    </row>
    <row r="47" spans="1:19">
      <c r="A47" s="20">
        <v>44</v>
      </c>
      <c r="B47" s="17">
        <v>110180135</v>
      </c>
      <c r="C47" s="17" t="s">
        <v>38</v>
      </c>
      <c r="D47" s="26" t="s">
        <v>54</v>
      </c>
      <c r="E47" s="26" t="s">
        <v>54</v>
      </c>
      <c r="F47" s="26" t="s">
        <v>54</v>
      </c>
      <c r="G47" s="19" t="s">
        <v>54</v>
      </c>
      <c r="H47" s="19" t="s">
        <v>54</v>
      </c>
      <c r="I47" s="19" t="s">
        <v>54</v>
      </c>
      <c r="J47" s="19" t="s">
        <v>54</v>
      </c>
      <c r="K47" s="19"/>
      <c r="L47" s="19" t="s">
        <v>54</v>
      </c>
      <c r="M47" s="19" t="s">
        <v>54</v>
      </c>
      <c r="N47" s="19" t="s">
        <v>54</v>
      </c>
      <c r="O47" s="19"/>
      <c r="P47" s="19" t="s">
        <v>54</v>
      </c>
      <c r="Q47" s="33"/>
      <c r="R47" s="35" t="str">
        <f t="shared" si="0"/>
        <v>11/14</v>
      </c>
      <c r="S47" s="35" t="str">
        <f t="shared" si="1"/>
        <v>78%</v>
      </c>
    </row>
    <row r="48" spans="1:19">
      <c r="A48" s="20">
        <v>45</v>
      </c>
      <c r="B48" s="17">
        <v>110180140</v>
      </c>
      <c r="C48" s="17" t="s">
        <v>39</v>
      </c>
      <c r="D48" s="26" t="s">
        <v>54</v>
      </c>
      <c r="E48" s="26" t="s">
        <v>54</v>
      </c>
      <c r="F48" s="26" t="s">
        <v>54</v>
      </c>
      <c r="G48" s="19" t="s">
        <v>54</v>
      </c>
      <c r="H48" s="19" t="s">
        <v>54</v>
      </c>
      <c r="I48" s="19" t="s">
        <v>54</v>
      </c>
      <c r="J48" s="19" t="s">
        <v>54</v>
      </c>
      <c r="K48" s="19" t="s">
        <v>54</v>
      </c>
      <c r="L48" s="19"/>
      <c r="M48" s="19" t="s">
        <v>54</v>
      </c>
      <c r="N48" s="19" t="s">
        <v>54</v>
      </c>
      <c r="O48" s="19" t="s">
        <v>54</v>
      </c>
      <c r="P48" s="19" t="s">
        <v>54</v>
      </c>
      <c r="Q48" s="33"/>
      <c r="R48" s="35" t="str">
        <f t="shared" si="0"/>
        <v>12/14</v>
      </c>
      <c r="S48" s="35" t="str">
        <f t="shared" si="1"/>
        <v>85%</v>
      </c>
    </row>
    <row r="49" spans="1:19">
      <c r="A49" s="20">
        <v>46</v>
      </c>
      <c r="B49" s="17">
        <v>110180141</v>
      </c>
      <c r="C49" s="17" t="s">
        <v>40</v>
      </c>
      <c r="D49" s="26" t="s">
        <v>54</v>
      </c>
      <c r="E49" s="26" t="s">
        <v>54</v>
      </c>
      <c r="F49" s="26" t="s">
        <v>54</v>
      </c>
      <c r="G49" s="19" t="s">
        <v>54</v>
      </c>
      <c r="H49" s="19" t="s">
        <v>54</v>
      </c>
      <c r="I49" s="19" t="s">
        <v>54</v>
      </c>
      <c r="J49" s="19" t="s">
        <v>54</v>
      </c>
      <c r="K49" s="19" t="s">
        <v>54</v>
      </c>
      <c r="L49" s="19" t="s">
        <v>54</v>
      </c>
      <c r="M49" s="19" t="s">
        <v>54</v>
      </c>
      <c r="N49" s="19" t="s">
        <v>54</v>
      </c>
      <c r="O49" s="19" t="s">
        <v>54</v>
      </c>
      <c r="P49" s="19" t="s">
        <v>54</v>
      </c>
      <c r="Q49" s="33" t="s">
        <v>54</v>
      </c>
      <c r="R49" s="35" t="str">
        <f t="shared" si="0"/>
        <v>14/14</v>
      </c>
      <c r="S49" s="35" t="str">
        <f t="shared" si="1"/>
        <v>100%</v>
      </c>
    </row>
    <row r="50" spans="1:19">
      <c r="A50" s="20">
        <v>47</v>
      </c>
      <c r="B50" s="17">
        <v>110180148</v>
      </c>
      <c r="C50" s="17" t="s">
        <v>41</v>
      </c>
      <c r="D50" s="26" t="s">
        <v>54</v>
      </c>
      <c r="E50" s="26" t="s">
        <v>54</v>
      </c>
      <c r="F50" s="26" t="s">
        <v>54</v>
      </c>
      <c r="G50" s="19" t="s">
        <v>54</v>
      </c>
      <c r="H50" s="19" t="s">
        <v>54</v>
      </c>
      <c r="I50" s="19" t="s">
        <v>54</v>
      </c>
      <c r="J50" s="19" t="s">
        <v>54</v>
      </c>
      <c r="K50" s="19" t="s">
        <v>54</v>
      </c>
      <c r="L50" s="19" t="s">
        <v>54</v>
      </c>
      <c r="M50" s="19" t="s">
        <v>54</v>
      </c>
      <c r="N50" s="19" t="s">
        <v>54</v>
      </c>
      <c r="O50" s="19" t="s">
        <v>54</v>
      </c>
      <c r="P50" s="19" t="s">
        <v>54</v>
      </c>
      <c r="Q50" s="33" t="s">
        <v>54</v>
      </c>
      <c r="R50" s="35" t="str">
        <f t="shared" si="0"/>
        <v>14/14</v>
      </c>
      <c r="S50" s="35" t="str">
        <f t="shared" si="1"/>
        <v>100%</v>
      </c>
    </row>
    <row r="51" spans="1:19">
      <c r="A51" s="20">
        <v>48</v>
      </c>
      <c r="B51" s="17">
        <v>110180160</v>
      </c>
      <c r="C51" s="17" t="s">
        <v>42</v>
      </c>
      <c r="D51" s="26" t="s">
        <v>54</v>
      </c>
      <c r="E51" s="26" t="s">
        <v>54</v>
      </c>
      <c r="F51" s="26"/>
      <c r="G51" s="19"/>
      <c r="H51" s="19" t="s">
        <v>54</v>
      </c>
      <c r="I51" s="19" t="s">
        <v>54</v>
      </c>
      <c r="J51" s="19" t="s">
        <v>54</v>
      </c>
      <c r="K51" s="19"/>
      <c r="L51" s="19" t="s">
        <v>54</v>
      </c>
      <c r="M51" s="19" t="s">
        <v>54</v>
      </c>
      <c r="N51" s="19"/>
      <c r="O51" s="19"/>
      <c r="P51" s="19"/>
      <c r="Q51" s="33"/>
      <c r="R51" s="35" t="str">
        <f t="shared" si="0"/>
        <v>7/14</v>
      </c>
      <c r="S51" s="35" t="str">
        <f t="shared" si="1"/>
        <v>50%</v>
      </c>
    </row>
    <row r="52" spans="1:19">
      <c r="A52" s="20">
        <v>49</v>
      </c>
      <c r="B52" s="17">
        <v>110180720</v>
      </c>
      <c r="C52" s="17" t="s">
        <v>43</v>
      </c>
      <c r="D52" s="26" t="s">
        <v>54</v>
      </c>
      <c r="E52" s="26" t="s">
        <v>54</v>
      </c>
      <c r="F52" s="26" t="s">
        <v>54</v>
      </c>
      <c r="G52" s="19" t="s">
        <v>54</v>
      </c>
      <c r="H52" s="19" t="s">
        <v>54</v>
      </c>
      <c r="I52" s="19"/>
      <c r="J52" s="19" t="s">
        <v>54</v>
      </c>
      <c r="K52" s="19"/>
      <c r="L52" s="19" t="s">
        <v>54</v>
      </c>
      <c r="M52" s="19" t="s">
        <v>54</v>
      </c>
      <c r="N52" s="19"/>
      <c r="O52" s="19" t="s">
        <v>54</v>
      </c>
      <c r="P52" s="19" t="s">
        <v>54</v>
      </c>
      <c r="Q52" s="33" t="s">
        <v>54</v>
      </c>
      <c r="R52" s="35" t="str">
        <f t="shared" si="0"/>
        <v>11/14</v>
      </c>
      <c r="S52" s="35" t="str">
        <f t="shared" si="1"/>
        <v>78%</v>
      </c>
    </row>
    <row r="53" spans="1:19">
      <c r="A53" s="20">
        <v>50</v>
      </c>
      <c r="B53" s="17">
        <v>110180721</v>
      </c>
      <c r="C53" s="17" t="s">
        <v>44</v>
      </c>
      <c r="D53" s="26" t="s">
        <v>54</v>
      </c>
      <c r="E53" s="26" t="s">
        <v>54</v>
      </c>
      <c r="F53" s="26" t="s">
        <v>54</v>
      </c>
      <c r="G53" s="19" t="s">
        <v>54</v>
      </c>
      <c r="H53" s="19" t="s">
        <v>54</v>
      </c>
      <c r="I53" s="19" t="s">
        <v>54</v>
      </c>
      <c r="J53" s="19" t="s">
        <v>54</v>
      </c>
      <c r="K53" s="19" t="s">
        <v>54</v>
      </c>
      <c r="L53" s="19" t="s">
        <v>54</v>
      </c>
      <c r="M53" s="19" t="s">
        <v>54</v>
      </c>
      <c r="N53" s="19" t="s">
        <v>54</v>
      </c>
      <c r="O53" s="19" t="s">
        <v>54</v>
      </c>
      <c r="P53" s="19" t="s">
        <v>54</v>
      </c>
      <c r="Q53" s="33" t="s">
        <v>54</v>
      </c>
      <c r="R53" s="35" t="str">
        <f t="shared" si="0"/>
        <v>14/14</v>
      </c>
      <c r="S53" s="35" t="str">
        <f t="shared" si="1"/>
        <v>100%</v>
      </c>
    </row>
    <row r="54" spans="1:19" ht="15" thickBot="1">
      <c r="A54" s="21">
        <v>51</v>
      </c>
      <c r="B54" s="22">
        <v>911920005</v>
      </c>
      <c r="C54" s="22" t="s">
        <v>53</v>
      </c>
      <c r="D54" s="23" t="s">
        <v>54</v>
      </c>
      <c r="E54" s="23" t="s">
        <v>54</v>
      </c>
      <c r="F54" s="23" t="s">
        <v>54</v>
      </c>
      <c r="G54" s="23"/>
      <c r="H54" s="23" t="s">
        <v>54</v>
      </c>
      <c r="I54" s="23" t="s">
        <v>54</v>
      </c>
      <c r="J54" s="23" t="s">
        <v>54</v>
      </c>
      <c r="K54" s="23"/>
      <c r="L54" s="23"/>
      <c r="M54" s="23" t="s">
        <v>54</v>
      </c>
      <c r="N54" s="23" t="s">
        <v>54</v>
      </c>
      <c r="O54" s="23" t="s">
        <v>54</v>
      </c>
      <c r="P54" s="23" t="s">
        <v>54</v>
      </c>
      <c r="Q54" s="34"/>
      <c r="R54" s="36" t="str">
        <f t="shared" si="0"/>
        <v>10/14</v>
      </c>
      <c r="S54" s="36" t="str">
        <f t="shared" si="1"/>
        <v>71%</v>
      </c>
    </row>
    <row r="56" spans="1:19">
      <c r="C56" t="s">
        <v>55</v>
      </c>
      <c r="D56" s="18">
        <f>COUNTIF(D4:D54,"+")</f>
        <v>51</v>
      </c>
      <c r="E56" s="18">
        <f t="shared" ref="E56:Q56" si="2">COUNTIF(E4:E54,"+")</f>
        <v>51</v>
      </c>
      <c r="F56" s="18">
        <f t="shared" si="2"/>
        <v>41</v>
      </c>
      <c r="G56" s="18">
        <f t="shared" si="2"/>
        <v>41</v>
      </c>
      <c r="H56" s="18">
        <f t="shared" si="2"/>
        <v>46</v>
      </c>
      <c r="I56" s="18">
        <f t="shared" si="2"/>
        <v>40</v>
      </c>
      <c r="J56" s="18">
        <f t="shared" si="2"/>
        <v>51</v>
      </c>
      <c r="K56" s="18">
        <f t="shared" si="2"/>
        <v>32</v>
      </c>
      <c r="L56" s="18">
        <f t="shared" si="2"/>
        <v>37</v>
      </c>
      <c r="M56" s="18">
        <f t="shared" si="2"/>
        <v>51</v>
      </c>
      <c r="N56" s="18">
        <f t="shared" si="2"/>
        <v>31</v>
      </c>
      <c r="O56" s="18">
        <f t="shared" si="2"/>
        <v>31</v>
      </c>
      <c r="P56" s="18">
        <f t="shared" si="2"/>
        <v>39</v>
      </c>
      <c r="Q56" s="18">
        <f t="shared" si="2"/>
        <v>33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workbookViewId="0">
      <selection activeCell="T34" sqref="T34"/>
    </sheetView>
  </sheetViews>
  <sheetFormatPr defaultRowHeight="14.4"/>
  <cols>
    <col min="1" max="1" width="3.33203125" customWidth="1"/>
    <col min="2" max="2" width="10.109375" bestFit="1" customWidth="1"/>
    <col min="3" max="3" width="23" bestFit="1" customWidth="1"/>
    <col min="4" max="8" width="6" style="18" customWidth="1"/>
    <col min="9" max="9" width="11.77734375" style="18" customWidth="1"/>
    <col min="10" max="10" width="8" style="18" customWidth="1"/>
    <col min="11" max="11" width="4.77734375" style="18" bestFit="1" customWidth="1"/>
    <col min="12" max="12" width="5.21875" style="18" customWidth="1"/>
    <col min="13" max="13" width="5.88671875" style="18" bestFit="1" customWidth="1"/>
  </cols>
  <sheetData>
    <row r="1" spans="1:13">
      <c r="A1" t="s">
        <v>0</v>
      </c>
    </row>
    <row r="2" spans="1:13" ht="14.4" customHeight="1" thickBot="1">
      <c r="D2" s="30"/>
      <c r="E2" s="30"/>
      <c r="F2" s="30"/>
      <c r="G2" s="30"/>
      <c r="H2" s="30"/>
      <c r="I2" s="30" t="s">
        <v>84</v>
      </c>
      <c r="J2" s="30" t="s">
        <v>79</v>
      </c>
      <c r="K2" s="30" t="s">
        <v>79</v>
      </c>
      <c r="L2" s="30"/>
      <c r="M2" s="30"/>
    </row>
    <row r="3" spans="1:13" ht="29.4" customHeight="1" thickBot="1">
      <c r="A3" s="40"/>
      <c r="B3" s="41" t="s">
        <v>1</v>
      </c>
      <c r="C3" s="41" t="s">
        <v>2</v>
      </c>
      <c r="D3" s="42" t="s">
        <v>71</v>
      </c>
      <c r="E3" s="42" t="s">
        <v>72</v>
      </c>
      <c r="F3" s="42" t="s">
        <v>73</v>
      </c>
      <c r="G3" s="42" t="s">
        <v>74</v>
      </c>
      <c r="H3" s="42" t="s">
        <v>83</v>
      </c>
      <c r="I3" s="43" t="s">
        <v>86</v>
      </c>
      <c r="J3" s="42" t="s">
        <v>75</v>
      </c>
      <c r="K3" s="42" t="s">
        <v>76</v>
      </c>
      <c r="L3" s="42" t="s">
        <v>77</v>
      </c>
      <c r="M3" s="42" t="s">
        <v>78</v>
      </c>
    </row>
    <row r="4" spans="1:13">
      <c r="A4" s="24">
        <v>1</v>
      </c>
      <c r="B4" s="25">
        <v>10160110</v>
      </c>
      <c r="C4" s="25" t="s">
        <v>3</v>
      </c>
      <c r="D4" s="26">
        <v>40</v>
      </c>
      <c r="E4" s="26">
        <v>30</v>
      </c>
      <c r="F4" s="26"/>
      <c r="G4" s="26">
        <v>30</v>
      </c>
      <c r="H4" s="26">
        <v>50</v>
      </c>
      <c r="I4" s="26">
        <v>37.5</v>
      </c>
      <c r="J4" s="26">
        <v>19</v>
      </c>
      <c r="K4" s="26">
        <v>21</v>
      </c>
      <c r="L4" s="26">
        <f>0.2*I4+0.4*J4+0.4*K4</f>
        <v>23.5</v>
      </c>
      <c r="M4" s="26"/>
    </row>
    <row r="5" spans="1:13">
      <c r="A5" s="20">
        <v>2</v>
      </c>
      <c r="B5" s="17">
        <v>10170123</v>
      </c>
      <c r="C5" s="17" t="s">
        <v>45</v>
      </c>
      <c r="D5" s="26">
        <v>60</v>
      </c>
      <c r="E5" s="26">
        <v>30</v>
      </c>
      <c r="F5" s="26">
        <v>50</v>
      </c>
      <c r="G5" s="19">
        <v>70</v>
      </c>
      <c r="H5" s="19">
        <v>70</v>
      </c>
      <c r="I5" s="19">
        <v>62.5</v>
      </c>
      <c r="J5" s="19">
        <v>64</v>
      </c>
      <c r="K5" s="19">
        <v>46</v>
      </c>
      <c r="L5" s="26">
        <f t="shared" ref="L5:L55" si="0">0.2*I5+0.4*J5+0.4*K5</f>
        <v>56.5</v>
      </c>
      <c r="M5" s="19"/>
    </row>
    <row r="6" spans="1:13">
      <c r="A6" s="20">
        <v>3</v>
      </c>
      <c r="B6" s="17">
        <v>10170635</v>
      </c>
      <c r="C6" s="17" t="s">
        <v>46</v>
      </c>
      <c r="D6" s="26">
        <v>40</v>
      </c>
      <c r="E6" s="26">
        <v>20</v>
      </c>
      <c r="F6" s="26"/>
      <c r="G6" s="19"/>
      <c r="H6" s="19"/>
      <c r="I6" s="19">
        <v>15</v>
      </c>
      <c r="J6" s="19">
        <v>14</v>
      </c>
      <c r="K6" s="19"/>
      <c r="L6" s="26">
        <f t="shared" si="0"/>
        <v>8.6000000000000014</v>
      </c>
      <c r="M6" s="19"/>
    </row>
    <row r="7" spans="1:13">
      <c r="A7" s="20">
        <v>4</v>
      </c>
      <c r="B7" s="17">
        <v>10180161</v>
      </c>
      <c r="C7" s="17" t="s">
        <v>47</v>
      </c>
      <c r="D7" s="26">
        <v>40</v>
      </c>
      <c r="E7" s="26">
        <v>80</v>
      </c>
      <c r="F7" s="26">
        <v>80</v>
      </c>
      <c r="G7" s="19">
        <v>80</v>
      </c>
      <c r="H7" s="19">
        <v>60</v>
      </c>
      <c r="I7" s="19">
        <v>75</v>
      </c>
      <c r="J7" s="19">
        <v>72</v>
      </c>
      <c r="K7" s="19">
        <v>71</v>
      </c>
      <c r="L7" s="26">
        <f t="shared" si="0"/>
        <v>72.2</v>
      </c>
      <c r="M7" s="19"/>
    </row>
    <row r="8" spans="1:13">
      <c r="A8" s="20">
        <v>5</v>
      </c>
      <c r="B8" s="17">
        <v>10190701</v>
      </c>
      <c r="C8" s="17" t="s">
        <v>48</v>
      </c>
      <c r="D8" s="26">
        <v>40</v>
      </c>
      <c r="E8" s="26">
        <v>40</v>
      </c>
      <c r="F8" s="26">
        <v>60</v>
      </c>
      <c r="G8" s="19">
        <v>40</v>
      </c>
      <c r="H8" s="19">
        <v>60</v>
      </c>
      <c r="I8" s="19">
        <v>50</v>
      </c>
      <c r="J8" s="19">
        <v>50</v>
      </c>
      <c r="K8" s="19">
        <v>67</v>
      </c>
      <c r="L8" s="26">
        <f t="shared" si="0"/>
        <v>56.8</v>
      </c>
      <c r="M8" s="19"/>
    </row>
    <row r="9" spans="1:13">
      <c r="A9" s="20">
        <v>6</v>
      </c>
      <c r="B9" s="17">
        <v>40180930</v>
      </c>
      <c r="C9" s="17" t="s">
        <v>49</v>
      </c>
      <c r="D9" s="26">
        <v>80</v>
      </c>
      <c r="E9" s="26">
        <v>100</v>
      </c>
      <c r="F9" s="26">
        <v>50</v>
      </c>
      <c r="G9" s="19"/>
      <c r="H9" s="19">
        <v>80</v>
      </c>
      <c r="I9" s="19">
        <v>77.5</v>
      </c>
      <c r="J9" s="19">
        <v>89</v>
      </c>
      <c r="K9" s="19">
        <v>94</v>
      </c>
      <c r="L9" s="26">
        <f t="shared" si="0"/>
        <v>88.7</v>
      </c>
      <c r="M9" s="19"/>
    </row>
    <row r="10" spans="1:13">
      <c r="A10" s="20">
        <v>7</v>
      </c>
      <c r="B10" s="17">
        <v>50140438</v>
      </c>
      <c r="C10" s="17" t="s">
        <v>4</v>
      </c>
      <c r="D10" s="26"/>
      <c r="E10" s="26"/>
      <c r="F10" s="26"/>
      <c r="G10" s="19"/>
      <c r="H10" s="19"/>
      <c r="I10" s="19">
        <v>0</v>
      </c>
      <c r="J10" s="19">
        <v>48</v>
      </c>
      <c r="K10" s="19"/>
      <c r="L10" s="26">
        <f t="shared" si="0"/>
        <v>19.200000000000003</v>
      </c>
      <c r="M10" s="19"/>
    </row>
    <row r="11" spans="1:13">
      <c r="A11" s="20">
        <v>8</v>
      </c>
      <c r="B11" s="17">
        <v>80150001</v>
      </c>
      <c r="C11" s="17" t="s">
        <v>5</v>
      </c>
      <c r="D11" s="26">
        <v>10</v>
      </c>
      <c r="E11" s="26"/>
      <c r="F11" s="26">
        <v>30</v>
      </c>
      <c r="G11" s="19">
        <v>20</v>
      </c>
      <c r="H11" s="19">
        <v>50</v>
      </c>
      <c r="I11" s="19">
        <v>27.5</v>
      </c>
      <c r="J11" s="19">
        <v>14</v>
      </c>
      <c r="K11" s="19">
        <v>30</v>
      </c>
      <c r="L11" s="26">
        <f t="shared" si="0"/>
        <v>23.1</v>
      </c>
      <c r="M11" s="19"/>
    </row>
    <row r="12" spans="1:13">
      <c r="A12" s="20">
        <v>9</v>
      </c>
      <c r="B12" s="17">
        <v>80160026</v>
      </c>
      <c r="C12" s="17" t="s">
        <v>6</v>
      </c>
      <c r="D12" s="26">
        <v>40</v>
      </c>
      <c r="E12" s="26"/>
      <c r="F12" s="26">
        <v>20</v>
      </c>
      <c r="G12" s="19">
        <v>20</v>
      </c>
      <c r="H12" s="19">
        <v>50</v>
      </c>
      <c r="I12" s="19">
        <v>32.5</v>
      </c>
      <c r="J12" s="19">
        <v>27</v>
      </c>
      <c r="K12" s="19">
        <v>20</v>
      </c>
      <c r="L12" s="26">
        <f t="shared" si="0"/>
        <v>25.3</v>
      </c>
      <c r="M12" s="19"/>
    </row>
    <row r="13" spans="1:13">
      <c r="A13" s="20">
        <v>10</v>
      </c>
      <c r="B13" s="17">
        <v>80160543</v>
      </c>
      <c r="C13" s="17" t="s">
        <v>7</v>
      </c>
      <c r="D13" s="26">
        <v>40</v>
      </c>
      <c r="E13" s="26">
        <v>20</v>
      </c>
      <c r="F13" s="26">
        <v>30</v>
      </c>
      <c r="G13" s="19">
        <v>20</v>
      </c>
      <c r="H13" s="19">
        <v>60</v>
      </c>
      <c r="I13" s="19">
        <v>37.5</v>
      </c>
      <c r="J13" s="19">
        <v>16</v>
      </c>
      <c r="K13" s="19">
        <v>5</v>
      </c>
      <c r="L13" s="26">
        <f t="shared" si="0"/>
        <v>15.9</v>
      </c>
      <c r="M13" s="19"/>
    </row>
    <row r="14" spans="1:13">
      <c r="A14" s="20">
        <v>11</v>
      </c>
      <c r="B14" s="17">
        <v>110130233</v>
      </c>
      <c r="C14" s="17" t="s">
        <v>50</v>
      </c>
      <c r="D14" s="26"/>
      <c r="E14" s="26"/>
      <c r="F14" s="26"/>
      <c r="G14" s="19"/>
      <c r="H14" s="19"/>
      <c r="I14" s="19">
        <v>0</v>
      </c>
      <c r="J14" s="19"/>
      <c r="K14" s="19"/>
      <c r="L14" s="26">
        <f t="shared" si="0"/>
        <v>0</v>
      </c>
      <c r="M14" s="19"/>
    </row>
    <row r="15" spans="1:13">
      <c r="A15" s="20">
        <v>12</v>
      </c>
      <c r="B15" s="17">
        <v>110130907</v>
      </c>
      <c r="C15" s="17" t="s">
        <v>51</v>
      </c>
      <c r="D15" s="26">
        <v>40</v>
      </c>
      <c r="E15" s="26">
        <v>100</v>
      </c>
      <c r="F15" s="26"/>
      <c r="G15" s="19">
        <v>40</v>
      </c>
      <c r="H15" s="19">
        <v>60</v>
      </c>
      <c r="I15" s="19">
        <v>60</v>
      </c>
      <c r="J15" s="19">
        <v>23</v>
      </c>
      <c r="K15" s="19">
        <v>25</v>
      </c>
      <c r="L15" s="26">
        <f t="shared" si="0"/>
        <v>31.200000000000003</v>
      </c>
      <c r="M15" s="19"/>
    </row>
    <row r="16" spans="1:13">
      <c r="A16" s="20">
        <v>13</v>
      </c>
      <c r="B16" s="17">
        <v>110140141</v>
      </c>
      <c r="C16" s="17" t="s">
        <v>8</v>
      </c>
      <c r="D16" s="26">
        <v>50</v>
      </c>
      <c r="E16" s="26">
        <v>40</v>
      </c>
      <c r="F16" s="26">
        <v>30</v>
      </c>
      <c r="G16" s="19">
        <v>60</v>
      </c>
      <c r="H16" s="19">
        <v>60</v>
      </c>
      <c r="I16" s="19">
        <v>52.5</v>
      </c>
      <c r="J16" s="19">
        <v>35</v>
      </c>
      <c r="K16" s="19">
        <v>35</v>
      </c>
      <c r="L16" s="26">
        <f t="shared" si="0"/>
        <v>38.5</v>
      </c>
      <c r="M16" s="19"/>
    </row>
    <row r="17" spans="1:13">
      <c r="A17" s="20">
        <v>14</v>
      </c>
      <c r="B17" s="17">
        <v>110140147</v>
      </c>
      <c r="C17" s="17" t="s">
        <v>9</v>
      </c>
      <c r="D17" s="26">
        <v>40</v>
      </c>
      <c r="E17" s="26">
        <v>20</v>
      </c>
      <c r="F17" s="26"/>
      <c r="G17" s="19"/>
      <c r="H17" s="19">
        <v>50</v>
      </c>
      <c r="I17" s="19">
        <v>27.5</v>
      </c>
      <c r="J17" s="19">
        <v>14</v>
      </c>
      <c r="K17" s="19">
        <v>1</v>
      </c>
      <c r="L17" s="26">
        <f t="shared" si="0"/>
        <v>11.500000000000002</v>
      </c>
      <c r="M17" s="19"/>
    </row>
    <row r="18" spans="1:13">
      <c r="A18" s="20">
        <v>15</v>
      </c>
      <c r="B18" s="17">
        <v>110150050</v>
      </c>
      <c r="C18" s="17" t="s">
        <v>10</v>
      </c>
      <c r="D18" s="26"/>
      <c r="E18" s="26"/>
      <c r="F18" s="26"/>
      <c r="G18" s="19"/>
      <c r="H18" s="19"/>
      <c r="I18" s="19">
        <v>0</v>
      </c>
      <c r="J18" s="19">
        <v>42</v>
      </c>
      <c r="K18" s="19"/>
      <c r="L18" s="26">
        <f t="shared" si="0"/>
        <v>16.8</v>
      </c>
      <c r="M18" s="19"/>
    </row>
    <row r="19" spans="1:13">
      <c r="A19" s="20">
        <v>16</v>
      </c>
      <c r="B19" s="17">
        <v>110160140</v>
      </c>
      <c r="C19" s="17" t="s">
        <v>11</v>
      </c>
      <c r="D19" s="26"/>
      <c r="E19" s="26"/>
      <c r="F19" s="26"/>
      <c r="G19" s="19"/>
      <c r="H19" s="19"/>
      <c r="I19" s="19">
        <v>0</v>
      </c>
      <c r="J19" s="19">
        <v>41</v>
      </c>
      <c r="K19" s="19">
        <v>19</v>
      </c>
      <c r="L19" s="26">
        <f t="shared" si="0"/>
        <v>24.000000000000004</v>
      </c>
      <c r="M19" s="19"/>
    </row>
    <row r="20" spans="1:13">
      <c r="A20" s="20">
        <v>17</v>
      </c>
      <c r="B20" s="17">
        <v>110160157</v>
      </c>
      <c r="C20" s="17" t="s">
        <v>12</v>
      </c>
      <c r="D20" s="26">
        <v>40</v>
      </c>
      <c r="E20" s="26">
        <v>50</v>
      </c>
      <c r="F20" s="26">
        <v>20</v>
      </c>
      <c r="G20" s="19">
        <v>20</v>
      </c>
      <c r="H20" s="19">
        <v>50</v>
      </c>
      <c r="I20" s="19">
        <v>40</v>
      </c>
      <c r="J20" s="19">
        <v>42</v>
      </c>
      <c r="K20" s="19">
        <v>22</v>
      </c>
      <c r="L20" s="26">
        <f t="shared" si="0"/>
        <v>33.6</v>
      </c>
      <c r="M20" s="19"/>
    </row>
    <row r="21" spans="1:13">
      <c r="A21" s="20">
        <v>18</v>
      </c>
      <c r="B21" s="17">
        <v>110160159</v>
      </c>
      <c r="C21" s="17" t="s">
        <v>13</v>
      </c>
      <c r="D21" s="26">
        <v>40</v>
      </c>
      <c r="E21" s="26">
        <v>30</v>
      </c>
      <c r="F21" s="26"/>
      <c r="G21" s="19">
        <v>20</v>
      </c>
      <c r="H21" s="19">
        <v>50</v>
      </c>
      <c r="I21" s="19">
        <v>35</v>
      </c>
      <c r="J21" s="19">
        <v>47</v>
      </c>
      <c r="K21" s="19">
        <v>25</v>
      </c>
      <c r="L21" s="26">
        <f t="shared" si="0"/>
        <v>35.799999999999997</v>
      </c>
      <c r="M21" s="19"/>
    </row>
    <row r="22" spans="1:13">
      <c r="A22" s="20">
        <v>19</v>
      </c>
      <c r="B22" s="17">
        <v>110170101</v>
      </c>
      <c r="C22" s="17" t="s">
        <v>14</v>
      </c>
      <c r="D22" s="26">
        <v>40</v>
      </c>
      <c r="E22" s="26">
        <v>50</v>
      </c>
      <c r="F22" s="26">
        <v>20</v>
      </c>
      <c r="G22" s="19"/>
      <c r="H22" s="19">
        <v>60</v>
      </c>
      <c r="I22" s="19">
        <v>42.5</v>
      </c>
      <c r="J22" s="19">
        <v>55</v>
      </c>
      <c r="K22" s="19">
        <v>8</v>
      </c>
      <c r="L22" s="26">
        <f t="shared" si="0"/>
        <v>33.700000000000003</v>
      </c>
      <c r="M22" s="19"/>
    </row>
    <row r="23" spans="1:13">
      <c r="A23" s="20">
        <v>20</v>
      </c>
      <c r="B23" s="17">
        <v>110170103</v>
      </c>
      <c r="C23" s="17" t="s">
        <v>52</v>
      </c>
      <c r="D23" s="26">
        <v>40</v>
      </c>
      <c r="E23" s="26">
        <v>100</v>
      </c>
      <c r="F23" s="26">
        <v>70</v>
      </c>
      <c r="G23" s="19">
        <v>20</v>
      </c>
      <c r="H23" s="19">
        <v>50</v>
      </c>
      <c r="I23" s="19">
        <v>65</v>
      </c>
      <c r="J23" s="19">
        <v>46</v>
      </c>
      <c r="K23" s="19">
        <v>25</v>
      </c>
      <c r="L23" s="26">
        <f t="shared" si="0"/>
        <v>41.400000000000006</v>
      </c>
      <c r="M23" s="19"/>
    </row>
    <row r="24" spans="1:13">
      <c r="A24" s="20">
        <v>21</v>
      </c>
      <c r="B24" s="17">
        <v>110170112</v>
      </c>
      <c r="C24" s="17" t="s">
        <v>15</v>
      </c>
      <c r="D24" s="26">
        <v>10</v>
      </c>
      <c r="E24" s="26">
        <v>100</v>
      </c>
      <c r="F24" s="26">
        <v>30</v>
      </c>
      <c r="G24" s="19">
        <v>20</v>
      </c>
      <c r="H24" s="19">
        <v>60</v>
      </c>
      <c r="I24" s="19">
        <v>52.5</v>
      </c>
      <c r="J24" s="19">
        <v>57</v>
      </c>
      <c r="K24" s="19">
        <v>12</v>
      </c>
      <c r="L24" s="26">
        <f t="shared" si="0"/>
        <v>38.099999999999994</v>
      </c>
      <c r="M24" s="19"/>
    </row>
    <row r="25" spans="1:13">
      <c r="A25" s="20">
        <v>22</v>
      </c>
      <c r="B25" s="17">
        <v>110170113</v>
      </c>
      <c r="C25" s="17" t="s">
        <v>16</v>
      </c>
      <c r="D25" s="26">
        <v>20</v>
      </c>
      <c r="E25" s="26">
        <v>100</v>
      </c>
      <c r="F25" s="26">
        <v>100</v>
      </c>
      <c r="G25" s="19">
        <v>70</v>
      </c>
      <c r="H25" s="19">
        <v>60</v>
      </c>
      <c r="I25" s="19">
        <v>82.5</v>
      </c>
      <c r="J25" s="19">
        <v>64</v>
      </c>
      <c r="K25" s="19">
        <v>46</v>
      </c>
      <c r="L25" s="26">
        <f t="shared" si="0"/>
        <v>60.5</v>
      </c>
      <c r="M25" s="19"/>
    </row>
    <row r="26" spans="1:13">
      <c r="A26" s="20">
        <v>23</v>
      </c>
      <c r="B26" s="17">
        <v>110170115</v>
      </c>
      <c r="C26" s="17" t="s">
        <v>17</v>
      </c>
      <c r="D26" s="26"/>
      <c r="E26" s="26">
        <v>30</v>
      </c>
      <c r="F26" s="26">
        <v>20</v>
      </c>
      <c r="G26" s="19"/>
      <c r="H26" s="19">
        <v>50</v>
      </c>
      <c r="I26" s="19">
        <v>25</v>
      </c>
      <c r="J26" s="19">
        <v>10</v>
      </c>
      <c r="K26" s="19">
        <v>7</v>
      </c>
      <c r="L26" s="26">
        <f t="shared" si="0"/>
        <v>11.8</v>
      </c>
      <c r="M26" s="19"/>
    </row>
    <row r="27" spans="1:13">
      <c r="A27" s="20">
        <v>24</v>
      </c>
      <c r="B27" s="17">
        <v>110170117</v>
      </c>
      <c r="C27" s="17" t="s">
        <v>18</v>
      </c>
      <c r="D27" s="26">
        <v>40</v>
      </c>
      <c r="E27" s="26">
        <v>100</v>
      </c>
      <c r="F27" s="26">
        <v>70</v>
      </c>
      <c r="G27" s="19">
        <v>50</v>
      </c>
      <c r="H27" s="19">
        <v>60</v>
      </c>
      <c r="I27" s="19">
        <v>70</v>
      </c>
      <c r="J27" s="19">
        <v>49</v>
      </c>
      <c r="K27" s="19">
        <v>76</v>
      </c>
      <c r="L27" s="26">
        <f t="shared" si="0"/>
        <v>64</v>
      </c>
      <c r="M27" s="19"/>
    </row>
    <row r="28" spans="1:13">
      <c r="A28" s="20">
        <v>25</v>
      </c>
      <c r="B28" s="17">
        <v>110170119</v>
      </c>
      <c r="C28" s="17" t="s">
        <v>19</v>
      </c>
      <c r="D28" s="26">
        <v>20</v>
      </c>
      <c r="E28" s="26"/>
      <c r="F28" s="26">
        <v>20</v>
      </c>
      <c r="G28" s="19">
        <v>20</v>
      </c>
      <c r="H28" s="19">
        <v>50</v>
      </c>
      <c r="I28" s="19">
        <v>27.5</v>
      </c>
      <c r="J28" s="19">
        <v>26</v>
      </c>
      <c r="K28" s="19">
        <v>10</v>
      </c>
      <c r="L28" s="26">
        <f t="shared" si="0"/>
        <v>19.899999999999999</v>
      </c>
      <c r="M28" s="19"/>
    </row>
    <row r="29" spans="1:13">
      <c r="A29" s="20">
        <v>26</v>
      </c>
      <c r="B29" s="17">
        <v>110170122</v>
      </c>
      <c r="C29" s="17" t="s">
        <v>20</v>
      </c>
      <c r="D29" s="26">
        <v>20</v>
      </c>
      <c r="E29" s="26">
        <v>40</v>
      </c>
      <c r="F29" s="26">
        <v>20</v>
      </c>
      <c r="G29" s="19">
        <v>40</v>
      </c>
      <c r="H29" s="19"/>
      <c r="I29" s="19">
        <v>30</v>
      </c>
      <c r="J29" s="19">
        <v>50</v>
      </c>
      <c r="K29" s="19">
        <v>43</v>
      </c>
      <c r="L29" s="26">
        <f t="shared" si="0"/>
        <v>43.2</v>
      </c>
      <c r="M29" s="19"/>
    </row>
    <row r="30" spans="1:13">
      <c r="A30" s="20">
        <v>27</v>
      </c>
      <c r="B30" s="17">
        <v>110170127</v>
      </c>
      <c r="C30" s="17" t="s">
        <v>21</v>
      </c>
      <c r="D30" s="26">
        <v>10</v>
      </c>
      <c r="E30" s="26"/>
      <c r="F30" s="26">
        <v>20</v>
      </c>
      <c r="G30" s="19">
        <v>90</v>
      </c>
      <c r="H30" s="19">
        <v>50</v>
      </c>
      <c r="I30" s="19">
        <v>42.5</v>
      </c>
      <c r="J30" s="19">
        <v>34</v>
      </c>
      <c r="K30" s="19">
        <v>11</v>
      </c>
      <c r="L30" s="26">
        <f t="shared" si="0"/>
        <v>26.5</v>
      </c>
      <c r="M30" s="19"/>
    </row>
    <row r="31" spans="1:13">
      <c r="A31" s="20">
        <v>28</v>
      </c>
      <c r="B31" s="17">
        <v>110170136</v>
      </c>
      <c r="C31" s="17" t="s">
        <v>22</v>
      </c>
      <c r="D31" s="26">
        <v>10</v>
      </c>
      <c r="E31" s="26">
        <v>30</v>
      </c>
      <c r="F31" s="26"/>
      <c r="G31" s="19"/>
      <c r="H31" s="19"/>
      <c r="I31" s="19">
        <v>10</v>
      </c>
      <c r="J31" s="19">
        <v>2</v>
      </c>
      <c r="K31" s="19">
        <v>7</v>
      </c>
      <c r="L31" s="26">
        <f t="shared" si="0"/>
        <v>5.6</v>
      </c>
      <c r="M31" s="19"/>
    </row>
    <row r="32" spans="1:13">
      <c r="A32" s="20">
        <v>29</v>
      </c>
      <c r="B32" s="17">
        <v>110170138</v>
      </c>
      <c r="C32" s="17" t="s">
        <v>23</v>
      </c>
      <c r="D32" s="26">
        <v>40</v>
      </c>
      <c r="E32" s="26">
        <v>30</v>
      </c>
      <c r="F32" s="26">
        <v>20</v>
      </c>
      <c r="G32" s="19">
        <v>50</v>
      </c>
      <c r="H32" s="19">
        <v>60</v>
      </c>
      <c r="I32" s="19">
        <v>45</v>
      </c>
      <c r="J32" s="19">
        <v>17</v>
      </c>
      <c r="K32" s="19">
        <v>23</v>
      </c>
      <c r="L32" s="26">
        <f t="shared" si="0"/>
        <v>25</v>
      </c>
      <c r="M32" s="19"/>
    </row>
    <row r="33" spans="1:13">
      <c r="A33" s="20">
        <v>30</v>
      </c>
      <c r="B33" s="17">
        <v>110170143</v>
      </c>
      <c r="C33" s="17" t="s">
        <v>24</v>
      </c>
      <c r="D33" s="26">
        <v>20</v>
      </c>
      <c r="E33" s="26">
        <v>20</v>
      </c>
      <c r="F33" s="26">
        <v>20</v>
      </c>
      <c r="G33" s="19">
        <v>20</v>
      </c>
      <c r="H33" s="19">
        <v>60</v>
      </c>
      <c r="I33" s="19">
        <v>30</v>
      </c>
      <c r="J33" s="19">
        <v>23</v>
      </c>
      <c r="K33" s="19">
        <v>35</v>
      </c>
      <c r="L33" s="26">
        <f t="shared" si="0"/>
        <v>29.200000000000003</v>
      </c>
      <c r="M33" s="19"/>
    </row>
    <row r="34" spans="1:13">
      <c r="A34" s="20">
        <v>31</v>
      </c>
      <c r="B34" s="17">
        <v>110170146</v>
      </c>
      <c r="C34" s="17" t="s">
        <v>25</v>
      </c>
      <c r="D34" s="26">
        <v>40</v>
      </c>
      <c r="E34" s="26">
        <v>20</v>
      </c>
      <c r="F34" s="26"/>
      <c r="G34" s="19"/>
      <c r="H34" s="19"/>
      <c r="I34" s="19">
        <v>15</v>
      </c>
      <c r="J34" s="19"/>
      <c r="K34" s="19"/>
      <c r="L34" s="26">
        <f t="shared" si="0"/>
        <v>3</v>
      </c>
      <c r="M34" s="19"/>
    </row>
    <row r="35" spans="1:13">
      <c r="A35" s="20">
        <v>32</v>
      </c>
      <c r="B35" s="17">
        <v>110170147</v>
      </c>
      <c r="C35" s="17" t="s">
        <v>26</v>
      </c>
      <c r="D35" s="26">
        <v>40</v>
      </c>
      <c r="E35" s="26"/>
      <c r="F35" s="26">
        <v>20</v>
      </c>
      <c r="G35" s="19"/>
      <c r="H35" s="19"/>
      <c r="I35" s="19">
        <v>15</v>
      </c>
      <c r="J35" s="19">
        <v>42</v>
      </c>
      <c r="K35" s="19">
        <v>15</v>
      </c>
      <c r="L35" s="26">
        <f t="shared" si="0"/>
        <v>25.8</v>
      </c>
      <c r="M35" s="19"/>
    </row>
    <row r="36" spans="1:13">
      <c r="A36" s="20">
        <v>33</v>
      </c>
      <c r="B36" s="17">
        <v>110170150</v>
      </c>
      <c r="C36" s="17" t="s">
        <v>27</v>
      </c>
      <c r="D36" s="26">
        <v>40</v>
      </c>
      <c r="E36" s="26">
        <v>60</v>
      </c>
      <c r="F36" s="26">
        <v>70</v>
      </c>
      <c r="G36" s="19">
        <v>40</v>
      </c>
      <c r="H36" s="19">
        <v>60</v>
      </c>
      <c r="I36" s="19">
        <v>57.5</v>
      </c>
      <c r="J36" s="19">
        <v>42</v>
      </c>
      <c r="K36" s="19">
        <v>20</v>
      </c>
      <c r="L36" s="26">
        <f t="shared" si="0"/>
        <v>36.299999999999997</v>
      </c>
      <c r="M36" s="19"/>
    </row>
    <row r="37" spans="1:13">
      <c r="A37" s="20">
        <v>34</v>
      </c>
      <c r="B37" s="17">
        <v>110170151</v>
      </c>
      <c r="C37" s="17" t="s">
        <v>28</v>
      </c>
      <c r="D37" s="26">
        <v>40</v>
      </c>
      <c r="E37" s="26"/>
      <c r="F37" s="26">
        <v>30</v>
      </c>
      <c r="G37" s="19">
        <v>20</v>
      </c>
      <c r="H37" s="19">
        <v>50</v>
      </c>
      <c r="I37" s="19">
        <v>35</v>
      </c>
      <c r="J37" s="19">
        <v>24</v>
      </c>
      <c r="K37" s="19">
        <v>27</v>
      </c>
      <c r="L37" s="26">
        <f t="shared" si="0"/>
        <v>27.400000000000002</v>
      </c>
      <c r="M37" s="19"/>
    </row>
    <row r="38" spans="1:13">
      <c r="A38" s="20">
        <v>35</v>
      </c>
      <c r="B38" s="17">
        <v>110170152</v>
      </c>
      <c r="C38" s="17" t="s">
        <v>29</v>
      </c>
      <c r="D38" s="26"/>
      <c r="E38" s="26">
        <v>20</v>
      </c>
      <c r="F38" s="26">
        <v>20</v>
      </c>
      <c r="G38" s="19">
        <v>20</v>
      </c>
      <c r="H38" s="19">
        <v>60</v>
      </c>
      <c r="I38" s="19">
        <v>30</v>
      </c>
      <c r="J38" s="19">
        <v>28</v>
      </c>
      <c r="K38" s="19">
        <v>4</v>
      </c>
      <c r="L38" s="26">
        <f t="shared" si="0"/>
        <v>18.800000000000004</v>
      </c>
      <c r="M38" s="19"/>
    </row>
    <row r="39" spans="1:13">
      <c r="A39" s="20">
        <v>36</v>
      </c>
      <c r="B39" s="17">
        <v>110170153</v>
      </c>
      <c r="C39" s="17" t="s">
        <v>30</v>
      </c>
      <c r="D39" s="26">
        <v>40</v>
      </c>
      <c r="E39" s="26">
        <v>100</v>
      </c>
      <c r="F39" s="26">
        <v>20</v>
      </c>
      <c r="G39" s="19">
        <v>30</v>
      </c>
      <c r="H39" s="19">
        <v>60</v>
      </c>
      <c r="I39" s="19">
        <v>57.5</v>
      </c>
      <c r="J39" s="19">
        <v>22</v>
      </c>
      <c r="K39" s="19">
        <v>24</v>
      </c>
      <c r="L39" s="26">
        <f t="shared" si="0"/>
        <v>29.900000000000002</v>
      </c>
      <c r="M39" s="19"/>
    </row>
    <row r="40" spans="1:13">
      <c r="A40" s="20">
        <v>37</v>
      </c>
      <c r="B40" s="17">
        <v>110170154</v>
      </c>
      <c r="C40" s="17" t="s">
        <v>31</v>
      </c>
      <c r="D40" s="26">
        <v>40</v>
      </c>
      <c r="E40" s="26">
        <v>40</v>
      </c>
      <c r="F40" s="26"/>
      <c r="G40" s="19">
        <v>30</v>
      </c>
      <c r="H40" s="19">
        <v>70</v>
      </c>
      <c r="I40" s="19">
        <v>45</v>
      </c>
      <c r="J40" s="19">
        <v>41</v>
      </c>
      <c r="K40" s="19">
        <v>37</v>
      </c>
      <c r="L40" s="26">
        <f t="shared" si="0"/>
        <v>40.200000000000003</v>
      </c>
      <c r="M40" s="19"/>
    </row>
    <row r="41" spans="1:13">
      <c r="A41" s="20">
        <v>38</v>
      </c>
      <c r="B41" s="17">
        <v>110170156</v>
      </c>
      <c r="C41" s="17" t="s">
        <v>32</v>
      </c>
      <c r="D41" s="26">
        <v>20</v>
      </c>
      <c r="E41" s="26">
        <v>40</v>
      </c>
      <c r="F41" s="26">
        <v>20</v>
      </c>
      <c r="G41" s="19">
        <v>40</v>
      </c>
      <c r="H41" s="19">
        <v>100</v>
      </c>
      <c r="I41" s="19">
        <v>50</v>
      </c>
      <c r="J41" s="19">
        <v>37</v>
      </c>
      <c r="K41" s="19">
        <v>13</v>
      </c>
      <c r="L41" s="26">
        <f t="shared" si="0"/>
        <v>30</v>
      </c>
      <c r="M41" s="19"/>
    </row>
    <row r="42" spans="1:13">
      <c r="A42" s="20">
        <v>39</v>
      </c>
      <c r="B42" s="17">
        <v>110170162</v>
      </c>
      <c r="C42" s="17" t="s">
        <v>33</v>
      </c>
      <c r="D42" s="26">
        <v>20</v>
      </c>
      <c r="E42" s="26">
        <v>50</v>
      </c>
      <c r="F42" s="26">
        <v>40</v>
      </c>
      <c r="G42" s="19">
        <v>30</v>
      </c>
      <c r="H42" s="19"/>
      <c r="I42" s="19">
        <v>35</v>
      </c>
      <c r="J42" s="19">
        <v>35</v>
      </c>
      <c r="K42" s="19"/>
      <c r="L42" s="26">
        <f t="shared" si="0"/>
        <v>21</v>
      </c>
      <c r="M42" s="19"/>
    </row>
    <row r="43" spans="1:13">
      <c r="A43" s="20">
        <v>40</v>
      </c>
      <c r="B43" s="17">
        <v>110170807</v>
      </c>
      <c r="C43" s="17" t="s">
        <v>34</v>
      </c>
      <c r="D43" s="26"/>
      <c r="E43" s="26">
        <v>40</v>
      </c>
      <c r="F43" s="26">
        <v>20</v>
      </c>
      <c r="G43" s="19">
        <v>20</v>
      </c>
      <c r="H43" s="19"/>
      <c r="I43" s="19">
        <v>20</v>
      </c>
      <c r="J43" s="19">
        <v>46</v>
      </c>
      <c r="K43" s="19">
        <v>17</v>
      </c>
      <c r="L43" s="26">
        <f t="shared" si="0"/>
        <v>29.200000000000003</v>
      </c>
      <c r="M43" s="19"/>
    </row>
    <row r="44" spans="1:13">
      <c r="A44" s="20">
        <v>41</v>
      </c>
      <c r="B44" s="17">
        <v>110180036</v>
      </c>
      <c r="C44" s="17" t="s">
        <v>35</v>
      </c>
      <c r="D44" s="26">
        <v>40</v>
      </c>
      <c r="E44" s="26"/>
      <c r="F44" s="26"/>
      <c r="G44" s="19"/>
      <c r="H44" s="19"/>
      <c r="I44" s="19">
        <v>10</v>
      </c>
      <c r="J44" s="19">
        <v>60</v>
      </c>
      <c r="K44" s="19">
        <v>28</v>
      </c>
      <c r="L44" s="26">
        <f t="shared" si="0"/>
        <v>37.200000000000003</v>
      </c>
      <c r="M44" s="19"/>
    </row>
    <row r="45" spans="1:13">
      <c r="A45" s="20">
        <v>42</v>
      </c>
      <c r="B45" s="17">
        <v>110180107</v>
      </c>
      <c r="C45" s="17" t="s">
        <v>36</v>
      </c>
      <c r="D45" s="26">
        <v>50</v>
      </c>
      <c r="E45" s="26">
        <v>100</v>
      </c>
      <c r="F45" s="26">
        <v>90</v>
      </c>
      <c r="G45" s="19">
        <v>40</v>
      </c>
      <c r="H45" s="19">
        <v>60</v>
      </c>
      <c r="I45" s="19">
        <v>75</v>
      </c>
      <c r="J45" s="19">
        <v>71</v>
      </c>
      <c r="K45" s="19">
        <v>86</v>
      </c>
      <c r="L45" s="26">
        <f t="shared" si="0"/>
        <v>77.800000000000011</v>
      </c>
      <c r="M45" s="19"/>
    </row>
    <row r="46" spans="1:13">
      <c r="A46" s="20">
        <v>43</v>
      </c>
      <c r="B46" s="17">
        <v>110180129</v>
      </c>
      <c r="C46" s="17" t="s">
        <v>37</v>
      </c>
      <c r="D46" s="26">
        <v>40</v>
      </c>
      <c r="E46" s="26">
        <v>40</v>
      </c>
      <c r="F46" s="26">
        <v>50</v>
      </c>
      <c r="G46" s="19">
        <v>40</v>
      </c>
      <c r="H46" s="19"/>
      <c r="I46" s="19">
        <v>42.5</v>
      </c>
      <c r="J46" s="19">
        <v>52</v>
      </c>
      <c r="K46" s="19">
        <v>55</v>
      </c>
      <c r="L46" s="26">
        <f t="shared" si="0"/>
        <v>51.3</v>
      </c>
      <c r="M46" s="19"/>
    </row>
    <row r="47" spans="1:13">
      <c r="A47" s="20">
        <v>44</v>
      </c>
      <c r="B47" s="17">
        <v>110180135</v>
      </c>
      <c r="C47" s="17" t="s">
        <v>38</v>
      </c>
      <c r="D47" s="26">
        <v>50</v>
      </c>
      <c r="E47" s="26">
        <v>30</v>
      </c>
      <c r="F47" s="26"/>
      <c r="G47" s="19">
        <v>20</v>
      </c>
      <c r="H47" s="19"/>
      <c r="I47" s="19">
        <v>25</v>
      </c>
      <c r="J47" s="19">
        <v>51</v>
      </c>
      <c r="K47" s="19">
        <v>24</v>
      </c>
      <c r="L47" s="26">
        <f t="shared" si="0"/>
        <v>35</v>
      </c>
      <c r="M47" s="19"/>
    </row>
    <row r="48" spans="1:13">
      <c r="A48" s="20">
        <v>45</v>
      </c>
      <c r="B48" s="17">
        <v>110180140</v>
      </c>
      <c r="C48" s="17" t="s">
        <v>39</v>
      </c>
      <c r="D48" s="26">
        <v>40</v>
      </c>
      <c r="E48" s="26">
        <v>20</v>
      </c>
      <c r="F48" s="26"/>
      <c r="G48" s="19">
        <v>20</v>
      </c>
      <c r="H48" s="19"/>
      <c r="I48" s="19">
        <v>20</v>
      </c>
      <c r="J48" s="19">
        <v>49</v>
      </c>
      <c r="K48" s="19">
        <v>1</v>
      </c>
      <c r="L48" s="26">
        <f t="shared" si="0"/>
        <v>24</v>
      </c>
      <c r="M48" s="19"/>
    </row>
    <row r="49" spans="1:13">
      <c r="A49" s="20">
        <v>46</v>
      </c>
      <c r="B49" s="17">
        <v>110180141</v>
      </c>
      <c r="C49" s="17" t="s">
        <v>40</v>
      </c>
      <c r="D49" s="26">
        <v>20</v>
      </c>
      <c r="E49" s="26">
        <v>30</v>
      </c>
      <c r="F49" s="26">
        <v>30</v>
      </c>
      <c r="G49" s="19">
        <v>20</v>
      </c>
      <c r="H49" s="19">
        <v>60</v>
      </c>
      <c r="I49" s="19">
        <v>35</v>
      </c>
      <c r="J49" s="19">
        <v>29</v>
      </c>
      <c r="K49" s="19">
        <v>23</v>
      </c>
      <c r="L49" s="26">
        <f t="shared" si="0"/>
        <v>27.800000000000004</v>
      </c>
      <c r="M49" s="19"/>
    </row>
    <row r="50" spans="1:13">
      <c r="A50" s="20">
        <v>47</v>
      </c>
      <c r="B50" s="17">
        <v>110180148</v>
      </c>
      <c r="C50" s="17" t="s">
        <v>41</v>
      </c>
      <c r="D50" s="26">
        <v>40</v>
      </c>
      <c r="E50" s="26">
        <v>70</v>
      </c>
      <c r="F50" s="26">
        <v>30</v>
      </c>
      <c r="G50" s="19">
        <v>20</v>
      </c>
      <c r="H50" s="19">
        <v>50</v>
      </c>
      <c r="I50" s="19">
        <v>47.5</v>
      </c>
      <c r="J50" s="19">
        <v>23</v>
      </c>
      <c r="K50" s="19">
        <v>28</v>
      </c>
      <c r="L50" s="26">
        <f t="shared" si="0"/>
        <v>29.900000000000006</v>
      </c>
      <c r="M50" s="19"/>
    </row>
    <row r="51" spans="1:13">
      <c r="A51" s="20">
        <v>48</v>
      </c>
      <c r="B51" s="17">
        <v>110180160</v>
      </c>
      <c r="C51" s="17" t="s">
        <v>42</v>
      </c>
      <c r="D51" s="26">
        <v>10</v>
      </c>
      <c r="E51" s="26"/>
      <c r="F51" s="26"/>
      <c r="G51" s="19"/>
      <c r="H51" s="19"/>
      <c r="I51" s="19">
        <v>2.5</v>
      </c>
      <c r="J51" s="19">
        <v>15</v>
      </c>
      <c r="K51" s="19"/>
      <c r="L51" s="26">
        <f t="shared" si="0"/>
        <v>6.5</v>
      </c>
      <c r="M51" s="19"/>
    </row>
    <row r="52" spans="1:13">
      <c r="A52" s="20">
        <v>49</v>
      </c>
      <c r="B52" s="17">
        <v>110180720</v>
      </c>
      <c r="C52" s="17" t="s">
        <v>43</v>
      </c>
      <c r="D52" s="26">
        <v>10</v>
      </c>
      <c r="E52" s="26">
        <v>40</v>
      </c>
      <c r="F52" s="26">
        <v>20</v>
      </c>
      <c r="G52" s="19">
        <v>20</v>
      </c>
      <c r="H52" s="19">
        <v>50</v>
      </c>
      <c r="I52" s="19">
        <v>32.5</v>
      </c>
      <c r="J52" s="19">
        <v>35</v>
      </c>
      <c r="K52" s="19">
        <v>23</v>
      </c>
      <c r="L52" s="26">
        <f t="shared" si="0"/>
        <v>29.700000000000003</v>
      </c>
      <c r="M52" s="19"/>
    </row>
    <row r="53" spans="1:13">
      <c r="A53" s="20">
        <v>50</v>
      </c>
      <c r="B53" s="17">
        <v>110180721</v>
      </c>
      <c r="C53" s="17" t="s">
        <v>44</v>
      </c>
      <c r="D53" s="26">
        <v>90</v>
      </c>
      <c r="E53" s="26">
        <v>30</v>
      </c>
      <c r="F53" s="26">
        <v>30</v>
      </c>
      <c r="G53" s="19">
        <v>20</v>
      </c>
      <c r="H53" s="19">
        <v>60</v>
      </c>
      <c r="I53" s="19">
        <v>52.5</v>
      </c>
      <c r="J53" s="19">
        <v>43</v>
      </c>
      <c r="K53" s="19">
        <v>34</v>
      </c>
      <c r="L53" s="26">
        <f t="shared" si="0"/>
        <v>41.3</v>
      </c>
      <c r="M53" s="19"/>
    </row>
    <row r="54" spans="1:13" ht="15" thickBot="1">
      <c r="A54" s="21">
        <v>51</v>
      </c>
      <c r="B54" s="22">
        <v>911920005</v>
      </c>
      <c r="C54" s="22" t="s">
        <v>53</v>
      </c>
      <c r="D54" s="23">
        <v>40</v>
      </c>
      <c r="E54" s="23"/>
      <c r="F54" s="23"/>
      <c r="G54" s="23"/>
      <c r="H54" s="23"/>
      <c r="I54" s="23">
        <v>10</v>
      </c>
      <c r="J54" s="23">
        <v>63</v>
      </c>
      <c r="K54" s="23">
        <v>16</v>
      </c>
      <c r="L54" s="26">
        <f t="shared" si="0"/>
        <v>33.6</v>
      </c>
      <c r="M54" s="23"/>
    </row>
    <row r="55" spans="1:13">
      <c r="I55" s="18">
        <v>100</v>
      </c>
      <c r="J55" s="18">
        <v>100</v>
      </c>
      <c r="K55" s="18">
        <v>100</v>
      </c>
      <c r="L55" s="26">
        <f t="shared" si="0"/>
        <v>100</v>
      </c>
    </row>
    <row r="56" spans="1:13">
      <c r="C56" t="s">
        <v>55</v>
      </c>
      <c r="D56" s="18">
        <f>51-COUNTBLANK(D4:D54)</f>
        <v>44</v>
      </c>
      <c r="E56" s="18">
        <f t="shared" ref="E56:K56" si="1">51-COUNTBLANK(E4:E54)</f>
        <v>38</v>
      </c>
      <c r="F56" s="18">
        <f t="shared" si="1"/>
        <v>34</v>
      </c>
      <c r="G56" s="18">
        <f t="shared" si="1"/>
        <v>36</v>
      </c>
      <c r="H56" s="18">
        <f t="shared" ref="H56:I56" si="2">51-COUNTBLANK(H4:H54)</f>
        <v>34</v>
      </c>
      <c r="I56" s="18">
        <f t="shared" si="2"/>
        <v>51</v>
      </c>
      <c r="J56" s="18">
        <f t="shared" si="1"/>
        <v>49</v>
      </c>
      <c r="K56" s="18">
        <f t="shared" si="1"/>
        <v>44</v>
      </c>
    </row>
    <row r="57" spans="1:13">
      <c r="C57" t="s">
        <v>80</v>
      </c>
      <c r="D57" s="18">
        <f>SUM(D4:D54)/51</f>
        <v>30.980392156862745</v>
      </c>
      <c r="E57" s="18">
        <f t="shared" ref="E57:K57" si="3">SUM(E4:E54)/51</f>
        <v>37.058823529411768</v>
      </c>
      <c r="F57" s="18">
        <f t="shared" si="3"/>
        <v>24.901960784313726</v>
      </c>
      <c r="G57" s="18">
        <f t="shared" si="3"/>
        <v>24.117647058823529</v>
      </c>
      <c r="H57" s="18">
        <f t="shared" ref="H57:I57" si="4">SUM(H4:H54)/51</f>
        <v>39.019607843137258</v>
      </c>
      <c r="I57" s="18">
        <f t="shared" si="4"/>
        <v>36.568627450980394</v>
      </c>
      <c r="J57" s="18">
        <f t="shared" si="3"/>
        <v>37.215686274509807</v>
      </c>
      <c r="K57" s="18">
        <f t="shared" si="3"/>
        <v>24.686274509803923</v>
      </c>
    </row>
    <row r="58" spans="1:13">
      <c r="C58" t="s">
        <v>81</v>
      </c>
      <c r="D58" s="18">
        <f>SUM(D4:D54)/D56</f>
        <v>35.909090909090907</v>
      </c>
      <c r="E58" s="18">
        <f>SUM(E4:E54)/E56</f>
        <v>49.736842105263158</v>
      </c>
      <c r="F58" s="18">
        <f>SUM(F4:F54)/F56</f>
        <v>37.352941176470587</v>
      </c>
      <c r="G58" s="18">
        <f>SUM(G4:G54)/G56</f>
        <v>34.166666666666664</v>
      </c>
      <c r="H58" s="18">
        <f t="shared" ref="H58:J58" si="5">SUM(H4:H54)/H56</f>
        <v>58.529411764705884</v>
      </c>
      <c r="I58" s="18">
        <f t="shared" si="5"/>
        <v>36.568627450980394</v>
      </c>
      <c r="J58" s="18">
        <f t="shared" si="5"/>
        <v>38.734693877551024</v>
      </c>
    </row>
  </sheetData>
  <pageMargins left="0.7" right="0.7" top="0.75" bottom="0.75" header="0.3" footer="0.3"/>
  <pageSetup orientation="portrait" r:id="rId1"/>
  <ignoredErrors>
    <ignoredError sqref="J2:K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>
      <selection activeCell="R6" sqref="R6"/>
    </sheetView>
  </sheetViews>
  <sheetFormatPr defaultRowHeight="14.4"/>
  <cols>
    <col min="1" max="1" width="3.33203125" customWidth="1"/>
    <col min="2" max="2" width="10.109375" bestFit="1" customWidth="1"/>
    <col min="3" max="3" width="23" bestFit="1" customWidth="1"/>
    <col min="4" max="8" width="6" style="18" customWidth="1"/>
    <col min="9" max="9" width="11.77734375" style="18" customWidth="1"/>
    <col min="10" max="10" width="8" style="18" customWidth="1"/>
    <col min="11" max="11" width="4.77734375" style="18" bestFit="1" customWidth="1"/>
    <col min="12" max="12" width="5.21875" style="18" bestFit="1" customWidth="1"/>
    <col min="13" max="13" width="5.88671875" style="18" bestFit="1" customWidth="1"/>
  </cols>
  <sheetData>
    <row r="1" spans="1:13">
      <c r="A1" t="s">
        <v>0</v>
      </c>
    </row>
    <row r="2" spans="1:13" ht="14.4" customHeight="1" thickBot="1">
      <c r="D2" s="30"/>
      <c r="E2" s="30"/>
      <c r="F2" s="30"/>
      <c r="G2" s="30"/>
      <c r="H2" s="30"/>
      <c r="I2" s="30" t="s">
        <v>84</v>
      </c>
      <c r="J2" s="30" t="s">
        <v>79</v>
      </c>
      <c r="K2" s="30" t="s">
        <v>79</v>
      </c>
      <c r="L2" s="30"/>
      <c r="M2" s="30"/>
    </row>
    <row r="3" spans="1:13" ht="29.4" customHeight="1" thickBot="1">
      <c r="A3" s="40"/>
      <c r="B3" s="41" t="s">
        <v>1</v>
      </c>
      <c r="C3" s="41" t="s">
        <v>2</v>
      </c>
      <c r="D3" s="42" t="s">
        <v>71</v>
      </c>
      <c r="E3" s="42" t="s">
        <v>72</v>
      </c>
      <c r="F3" s="42" t="s">
        <v>73</v>
      </c>
      <c r="G3" s="42" t="s">
        <v>74</v>
      </c>
      <c r="H3" s="42" t="s">
        <v>83</v>
      </c>
      <c r="I3" s="43" t="s">
        <v>86</v>
      </c>
      <c r="J3" s="42" t="s">
        <v>75</v>
      </c>
      <c r="K3" s="42" t="s">
        <v>76</v>
      </c>
      <c r="L3" s="42" t="s">
        <v>77</v>
      </c>
      <c r="M3" s="42" t="s">
        <v>78</v>
      </c>
    </row>
    <row r="4" spans="1:13">
      <c r="A4" s="24">
        <v>6</v>
      </c>
      <c r="B4" s="25">
        <v>40180930</v>
      </c>
      <c r="C4" s="25" t="s">
        <v>49</v>
      </c>
      <c r="D4" s="26">
        <v>80</v>
      </c>
      <c r="E4" s="26">
        <v>100</v>
      </c>
      <c r="F4" s="26">
        <v>50</v>
      </c>
      <c r="G4" s="26"/>
      <c r="H4" s="26">
        <v>80</v>
      </c>
      <c r="I4" s="26">
        <v>77.5</v>
      </c>
      <c r="J4" s="26">
        <v>89</v>
      </c>
      <c r="K4" s="26">
        <v>94</v>
      </c>
      <c r="L4" s="26">
        <f t="shared" ref="L4:L35" si="0">0.2*I4+0.4*J4+0.4*K4</f>
        <v>88.7</v>
      </c>
      <c r="M4" s="26" t="s">
        <v>89</v>
      </c>
    </row>
    <row r="5" spans="1:13">
      <c r="A5" s="20">
        <v>42</v>
      </c>
      <c r="B5" s="17">
        <v>110180107</v>
      </c>
      <c r="C5" s="17" t="s">
        <v>36</v>
      </c>
      <c r="D5" s="26">
        <v>50</v>
      </c>
      <c r="E5" s="26">
        <v>100</v>
      </c>
      <c r="F5" s="26">
        <v>90</v>
      </c>
      <c r="G5" s="19">
        <v>40</v>
      </c>
      <c r="H5" s="19">
        <v>60</v>
      </c>
      <c r="I5" s="19">
        <v>75</v>
      </c>
      <c r="J5" s="19">
        <v>71</v>
      </c>
      <c r="K5" s="19">
        <v>86</v>
      </c>
      <c r="L5" s="26">
        <f t="shared" si="0"/>
        <v>77.800000000000011</v>
      </c>
      <c r="M5" s="19" t="s">
        <v>89</v>
      </c>
    </row>
    <row r="6" spans="1:13">
      <c r="A6" s="20">
        <v>4</v>
      </c>
      <c r="B6" s="17">
        <v>10180161</v>
      </c>
      <c r="C6" s="17" t="s">
        <v>47</v>
      </c>
      <c r="D6" s="26">
        <v>40</v>
      </c>
      <c r="E6" s="26">
        <v>80</v>
      </c>
      <c r="F6" s="26">
        <v>80</v>
      </c>
      <c r="G6" s="19">
        <v>80</v>
      </c>
      <c r="H6" s="19">
        <v>60</v>
      </c>
      <c r="I6" s="19">
        <v>75</v>
      </c>
      <c r="J6" s="19">
        <v>72</v>
      </c>
      <c r="K6" s="19">
        <v>71</v>
      </c>
      <c r="L6" s="26">
        <f t="shared" si="0"/>
        <v>72.2</v>
      </c>
      <c r="M6" s="19" t="s">
        <v>89</v>
      </c>
    </row>
    <row r="7" spans="1:13">
      <c r="A7" s="20">
        <v>24</v>
      </c>
      <c r="B7" s="17">
        <v>110170117</v>
      </c>
      <c r="C7" s="17" t="s">
        <v>18</v>
      </c>
      <c r="D7" s="26">
        <v>40</v>
      </c>
      <c r="E7" s="26">
        <v>100</v>
      </c>
      <c r="F7" s="26">
        <v>70</v>
      </c>
      <c r="G7" s="19">
        <v>50</v>
      </c>
      <c r="H7" s="19">
        <v>60</v>
      </c>
      <c r="I7" s="19">
        <v>70</v>
      </c>
      <c r="J7" s="19">
        <v>49</v>
      </c>
      <c r="K7" s="19">
        <v>76</v>
      </c>
      <c r="L7" s="26">
        <f t="shared" si="0"/>
        <v>64</v>
      </c>
      <c r="M7" s="19" t="s">
        <v>90</v>
      </c>
    </row>
    <row r="8" spans="1:13">
      <c r="A8" s="20">
        <v>22</v>
      </c>
      <c r="B8" s="17">
        <v>110170113</v>
      </c>
      <c r="C8" s="17" t="s">
        <v>16</v>
      </c>
      <c r="D8" s="26">
        <v>20</v>
      </c>
      <c r="E8" s="26">
        <v>100</v>
      </c>
      <c r="F8" s="26">
        <v>100</v>
      </c>
      <c r="G8" s="19">
        <v>70</v>
      </c>
      <c r="H8" s="19">
        <v>60</v>
      </c>
      <c r="I8" s="19">
        <v>82.5</v>
      </c>
      <c r="J8" s="19">
        <v>64</v>
      </c>
      <c r="K8" s="19">
        <v>46</v>
      </c>
      <c r="L8" s="26">
        <f t="shared" si="0"/>
        <v>60.5</v>
      </c>
      <c r="M8" s="19" t="s">
        <v>90</v>
      </c>
    </row>
    <row r="9" spans="1:13">
      <c r="A9" s="20">
        <v>5</v>
      </c>
      <c r="B9" s="17">
        <v>10190701</v>
      </c>
      <c r="C9" s="17" t="s">
        <v>48</v>
      </c>
      <c r="D9" s="26">
        <v>40</v>
      </c>
      <c r="E9" s="26">
        <v>40</v>
      </c>
      <c r="F9" s="26">
        <v>60</v>
      </c>
      <c r="G9" s="19">
        <v>40</v>
      </c>
      <c r="H9" s="19">
        <v>60</v>
      </c>
      <c r="I9" s="19">
        <v>50</v>
      </c>
      <c r="J9" s="19">
        <v>50</v>
      </c>
      <c r="K9" s="19">
        <v>67</v>
      </c>
      <c r="L9" s="26">
        <f t="shared" si="0"/>
        <v>56.8</v>
      </c>
      <c r="M9" s="19" t="s">
        <v>90</v>
      </c>
    </row>
    <row r="10" spans="1:13">
      <c r="A10" s="20">
        <v>2</v>
      </c>
      <c r="B10" s="17">
        <v>10170123</v>
      </c>
      <c r="C10" s="17" t="s">
        <v>45</v>
      </c>
      <c r="D10" s="26">
        <v>60</v>
      </c>
      <c r="E10" s="26">
        <v>30</v>
      </c>
      <c r="F10" s="26">
        <v>50</v>
      </c>
      <c r="G10" s="19">
        <v>70</v>
      </c>
      <c r="H10" s="19">
        <v>70</v>
      </c>
      <c r="I10" s="19">
        <v>62.5</v>
      </c>
      <c r="J10" s="19">
        <v>64</v>
      </c>
      <c r="K10" s="19">
        <v>46</v>
      </c>
      <c r="L10" s="26">
        <f t="shared" si="0"/>
        <v>56.5</v>
      </c>
      <c r="M10" s="19" t="s">
        <v>90</v>
      </c>
    </row>
    <row r="11" spans="1:13">
      <c r="A11" s="20">
        <v>43</v>
      </c>
      <c r="B11" s="17">
        <v>110180129</v>
      </c>
      <c r="C11" s="17" t="s">
        <v>37</v>
      </c>
      <c r="D11" s="26">
        <v>40</v>
      </c>
      <c r="E11" s="26">
        <v>40</v>
      </c>
      <c r="F11" s="26">
        <v>50</v>
      </c>
      <c r="G11" s="19">
        <v>40</v>
      </c>
      <c r="H11" s="19"/>
      <c r="I11" s="19">
        <v>42.5</v>
      </c>
      <c r="J11" s="19">
        <v>52</v>
      </c>
      <c r="K11" s="19">
        <v>55</v>
      </c>
      <c r="L11" s="26">
        <f t="shared" si="0"/>
        <v>51.3</v>
      </c>
      <c r="M11" s="19" t="s">
        <v>91</v>
      </c>
    </row>
    <row r="12" spans="1:13">
      <c r="A12" s="20">
        <v>26</v>
      </c>
      <c r="B12" s="17">
        <v>110170122</v>
      </c>
      <c r="C12" s="17" t="s">
        <v>20</v>
      </c>
      <c r="D12" s="26">
        <v>20</v>
      </c>
      <c r="E12" s="26">
        <v>40</v>
      </c>
      <c r="F12" s="26">
        <v>20</v>
      </c>
      <c r="G12" s="19">
        <v>40</v>
      </c>
      <c r="H12" s="19"/>
      <c r="I12" s="19">
        <v>30</v>
      </c>
      <c r="J12" s="19">
        <v>50</v>
      </c>
      <c r="K12" s="19">
        <v>43</v>
      </c>
      <c r="L12" s="26">
        <f t="shared" si="0"/>
        <v>43.2</v>
      </c>
      <c r="M12" s="19" t="s">
        <v>91</v>
      </c>
    </row>
    <row r="13" spans="1:13">
      <c r="A13" s="20">
        <v>20</v>
      </c>
      <c r="B13" s="17">
        <v>110170103</v>
      </c>
      <c r="C13" s="17" t="s">
        <v>52</v>
      </c>
      <c r="D13" s="26">
        <v>40</v>
      </c>
      <c r="E13" s="26">
        <v>100</v>
      </c>
      <c r="F13" s="26">
        <v>70</v>
      </c>
      <c r="G13" s="19">
        <v>20</v>
      </c>
      <c r="H13" s="19">
        <v>50</v>
      </c>
      <c r="I13" s="19">
        <v>65</v>
      </c>
      <c r="J13" s="19">
        <v>46</v>
      </c>
      <c r="K13" s="19">
        <v>25</v>
      </c>
      <c r="L13" s="26">
        <f t="shared" si="0"/>
        <v>41.400000000000006</v>
      </c>
      <c r="M13" s="19" t="s">
        <v>91</v>
      </c>
    </row>
    <row r="14" spans="1:13">
      <c r="A14" s="20">
        <v>50</v>
      </c>
      <c r="B14" s="17">
        <v>110180721</v>
      </c>
      <c r="C14" s="17" t="s">
        <v>44</v>
      </c>
      <c r="D14" s="26">
        <v>90</v>
      </c>
      <c r="E14" s="26">
        <v>30</v>
      </c>
      <c r="F14" s="26">
        <v>30</v>
      </c>
      <c r="G14" s="19">
        <v>20</v>
      </c>
      <c r="H14" s="19">
        <v>60</v>
      </c>
      <c r="I14" s="19">
        <v>52.5</v>
      </c>
      <c r="J14" s="19">
        <v>43</v>
      </c>
      <c r="K14" s="19">
        <v>34</v>
      </c>
      <c r="L14" s="26">
        <f t="shared" si="0"/>
        <v>41.3</v>
      </c>
      <c r="M14" s="19" t="s">
        <v>91</v>
      </c>
    </row>
    <row r="15" spans="1:13">
      <c r="A15" s="20">
        <v>37</v>
      </c>
      <c r="B15" s="17">
        <v>110170154</v>
      </c>
      <c r="C15" s="17" t="s">
        <v>31</v>
      </c>
      <c r="D15" s="26">
        <v>40</v>
      </c>
      <c r="E15" s="26">
        <v>40</v>
      </c>
      <c r="F15" s="26"/>
      <c r="G15" s="19">
        <v>30</v>
      </c>
      <c r="H15" s="19">
        <v>70</v>
      </c>
      <c r="I15" s="19">
        <v>45</v>
      </c>
      <c r="J15" s="19">
        <v>41</v>
      </c>
      <c r="K15" s="19">
        <v>37</v>
      </c>
      <c r="L15" s="26">
        <f t="shared" si="0"/>
        <v>40.200000000000003</v>
      </c>
      <c r="M15" s="19" t="s">
        <v>91</v>
      </c>
    </row>
    <row r="16" spans="1:13">
      <c r="A16" s="20">
        <v>13</v>
      </c>
      <c r="B16" s="17">
        <v>110140141</v>
      </c>
      <c r="C16" s="17" t="s">
        <v>8</v>
      </c>
      <c r="D16" s="26">
        <v>50</v>
      </c>
      <c r="E16" s="26">
        <v>40</v>
      </c>
      <c r="F16" s="26">
        <v>30</v>
      </c>
      <c r="G16" s="19">
        <v>60</v>
      </c>
      <c r="H16" s="19">
        <v>60</v>
      </c>
      <c r="I16" s="19">
        <v>52.5</v>
      </c>
      <c r="J16" s="19">
        <v>35</v>
      </c>
      <c r="K16" s="19">
        <v>35</v>
      </c>
      <c r="L16" s="26">
        <f t="shared" si="0"/>
        <v>38.5</v>
      </c>
      <c r="M16" s="19" t="s">
        <v>94</v>
      </c>
    </row>
    <row r="17" spans="1:13">
      <c r="A17" s="20">
        <v>21</v>
      </c>
      <c r="B17" s="17">
        <v>110170112</v>
      </c>
      <c r="C17" s="17" t="s">
        <v>15</v>
      </c>
      <c r="D17" s="26">
        <v>10</v>
      </c>
      <c r="E17" s="26">
        <v>100</v>
      </c>
      <c r="F17" s="26">
        <v>30</v>
      </c>
      <c r="G17" s="19">
        <v>20</v>
      </c>
      <c r="H17" s="19">
        <v>60</v>
      </c>
      <c r="I17" s="19">
        <v>52.5</v>
      </c>
      <c r="J17" s="19">
        <v>57</v>
      </c>
      <c r="K17" s="19">
        <v>12</v>
      </c>
      <c r="L17" s="26">
        <f t="shared" si="0"/>
        <v>38.099999999999994</v>
      </c>
      <c r="M17" s="19" t="s">
        <v>94</v>
      </c>
    </row>
    <row r="18" spans="1:13">
      <c r="A18" s="20">
        <v>41</v>
      </c>
      <c r="B18" s="17">
        <v>110180036</v>
      </c>
      <c r="C18" s="17" t="s">
        <v>35</v>
      </c>
      <c r="D18" s="26">
        <v>40</v>
      </c>
      <c r="E18" s="26"/>
      <c r="F18" s="26"/>
      <c r="G18" s="19"/>
      <c r="H18" s="19"/>
      <c r="I18" s="19">
        <v>10</v>
      </c>
      <c r="J18" s="19">
        <v>60</v>
      </c>
      <c r="K18" s="19">
        <v>28</v>
      </c>
      <c r="L18" s="26">
        <f t="shared" si="0"/>
        <v>37.200000000000003</v>
      </c>
      <c r="M18" s="19" t="s">
        <v>94</v>
      </c>
    </row>
    <row r="19" spans="1:13">
      <c r="A19" s="20">
        <v>33</v>
      </c>
      <c r="B19" s="17">
        <v>110170150</v>
      </c>
      <c r="C19" s="17" t="s">
        <v>27</v>
      </c>
      <c r="D19" s="26">
        <v>40</v>
      </c>
      <c r="E19" s="26">
        <v>60</v>
      </c>
      <c r="F19" s="26">
        <v>70</v>
      </c>
      <c r="G19" s="19">
        <v>40</v>
      </c>
      <c r="H19" s="19">
        <v>60</v>
      </c>
      <c r="I19" s="19">
        <v>57.5</v>
      </c>
      <c r="J19" s="19">
        <v>42</v>
      </c>
      <c r="K19" s="19">
        <v>20</v>
      </c>
      <c r="L19" s="26">
        <f t="shared" si="0"/>
        <v>36.299999999999997</v>
      </c>
      <c r="M19" s="19" t="s">
        <v>94</v>
      </c>
    </row>
    <row r="20" spans="1:13">
      <c r="A20" s="20">
        <v>18</v>
      </c>
      <c r="B20" s="17">
        <v>110160159</v>
      </c>
      <c r="C20" s="17" t="s">
        <v>13</v>
      </c>
      <c r="D20" s="26">
        <v>40</v>
      </c>
      <c r="E20" s="26">
        <v>30</v>
      </c>
      <c r="F20" s="26"/>
      <c r="G20" s="19">
        <v>20</v>
      </c>
      <c r="H20" s="19">
        <v>50</v>
      </c>
      <c r="I20" s="19">
        <v>35</v>
      </c>
      <c r="J20" s="19">
        <v>47</v>
      </c>
      <c r="K20" s="19">
        <v>25</v>
      </c>
      <c r="L20" s="26">
        <f t="shared" si="0"/>
        <v>35.799999999999997</v>
      </c>
      <c r="M20" s="19" t="s">
        <v>94</v>
      </c>
    </row>
    <row r="21" spans="1:13">
      <c r="A21" s="20">
        <v>44</v>
      </c>
      <c r="B21" s="17">
        <v>110180135</v>
      </c>
      <c r="C21" s="17" t="s">
        <v>38</v>
      </c>
      <c r="D21" s="26">
        <v>50</v>
      </c>
      <c r="E21" s="26">
        <v>30</v>
      </c>
      <c r="F21" s="26"/>
      <c r="G21" s="19">
        <v>20</v>
      </c>
      <c r="H21" s="19"/>
      <c r="I21" s="19">
        <v>25</v>
      </c>
      <c r="J21" s="19">
        <v>51</v>
      </c>
      <c r="K21" s="19">
        <v>24</v>
      </c>
      <c r="L21" s="26">
        <f t="shared" si="0"/>
        <v>35</v>
      </c>
      <c r="M21" s="19" t="s">
        <v>94</v>
      </c>
    </row>
    <row r="22" spans="1:13">
      <c r="A22" s="20">
        <v>19</v>
      </c>
      <c r="B22" s="17">
        <v>110170101</v>
      </c>
      <c r="C22" s="17" t="s">
        <v>14</v>
      </c>
      <c r="D22" s="26">
        <v>40</v>
      </c>
      <c r="E22" s="26">
        <v>50</v>
      </c>
      <c r="F22" s="26">
        <v>20</v>
      </c>
      <c r="G22" s="19"/>
      <c r="H22" s="19">
        <v>60</v>
      </c>
      <c r="I22" s="19">
        <v>42.5</v>
      </c>
      <c r="J22" s="19">
        <v>55</v>
      </c>
      <c r="K22" s="19">
        <v>8</v>
      </c>
      <c r="L22" s="26">
        <f t="shared" si="0"/>
        <v>33.700000000000003</v>
      </c>
      <c r="M22" s="19" t="s">
        <v>94</v>
      </c>
    </row>
    <row r="23" spans="1:13">
      <c r="A23" s="20">
        <v>17</v>
      </c>
      <c r="B23" s="17">
        <v>110160157</v>
      </c>
      <c r="C23" s="17" t="s">
        <v>12</v>
      </c>
      <c r="D23" s="26">
        <v>40</v>
      </c>
      <c r="E23" s="26">
        <v>50</v>
      </c>
      <c r="F23" s="26">
        <v>20</v>
      </c>
      <c r="G23" s="19">
        <v>20</v>
      </c>
      <c r="H23" s="19">
        <v>50</v>
      </c>
      <c r="I23" s="19">
        <v>40</v>
      </c>
      <c r="J23" s="19">
        <v>42</v>
      </c>
      <c r="K23" s="19">
        <v>22</v>
      </c>
      <c r="L23" s="26">
        <f t="shared" si="0"/>
        <v>33.6</v>
      </c>
      <c r="M23" s="19" t="s">
        <v>94</v>
      </c>
    </row>
    <row r="24" spans="1:13">
      <c r="A24" s="20">
        <v>51</v>
      </c>
      <c r="B24" s="17">
        <v>911920005</v>
      </c>
      <c r="C24" s="17" t="s">
        <v>53</v>
      </c>
      <c r="D24" s="26">
        <v>40</v>
      </c>
      <c r="E24" s="26"/>
      <c r="F24" s="26"/>
      <c r="G24" s="19"/>
      <c r="H24" s="19"/>
      <c r="I24" s="19">
        <v>10</v>
      </c>
      <c r="J24" s="19">
        <v>63</v>
      </c>
      <c r="K24" s="19">
        <v>16</v>
      </c>
      <c r="L24" s="26">
        <f t="shared" si="0"/>
        <v>33.6</v>
      </c>
      <c r="M24" s="19" t="s">
        <v>94</v>
      </c>
    </row>
    <row r="25" spans="1:13">
      <c r="A25" s="20">
        <v>12</v>
      </c>
      <c r="B25" s="17">
        <v>110130907</v>
      </c>
      <c r="C25" s="17" t="s">
        <v>51</v>
      </c>
      <c r="D25" s="26">
        <v>40</v>
      </c>
      <c r="E25" s="26">
        <v>100</v>
      </c>
      <c r="F25" s="26"/>
      <c r="G25" s="19">
        <v>40</v>
      </c>
      <c r="H25" s="19">
        <v>60</v>
      </c>
      <c r="I25" s="19">
        <v>60</v>
      </c>
      <c r="J25" s="19">
        <v>23</v>
      </c>
      <c r="K25" s="19">
        <v>25</v>
      </c>
      <c r="L25" s="26">
        <f t="shared" si="0"/>
        <v>31.200000000000003</v>
      </c>
      <c r="M25" s="19" t="s">
        <v>88</v>
      </c>
    </row>
    <row r="26" spans="1:13">
      <c r="A26" s="20">
        <v>38</v>
      </c>
      <c r="B26" s="17">
        <v>110170156</v>
      </c>
      <c r="C26" s="17" t="s">
        <v>32</v>
      </c>
      <c r="D26" s="26">
        <v>20</v>
      </c>
      <c r="E26" s="26">
        <v>40</v>
      </c>
      <c r="F26" s="26">
        <v>20</v>
      </c>
      <c r="G26" s="19">
        <v>40</v>
      </c>
      <c r="H26" s="19">
        <v>100</v>
      </c>
      <c r="I26" s="19">
        <v>50</v>
      </c>
      <c r="J26" s="19">
        <v>37</v>
      </c>
      <c r="K26" s="19">
        <v>13</v>
      </c>
      <c r="L26" s="26">
        <f t="shared" si="0"/>
        <v>30</v>
      </c>
      <c r="M26" s="19" t="s">
        <v>88</v>
      </c>
    </row>
    <row r="27" spans="1:13">
      <c r="A27" s="20">
        <v>47</v>
      </c>
      <c r="B27" s="17">
        <v>110180148</v>
      </c>
      <c r="C27" s="17" t="s">
        <v>41</v>
      </c>
      <c r="D27" s="26">
        <v>40</v>
      </c>
      <c r="E27" s="26">
        <v>70</v>
      </c>
      <c r="F27" s="26">
        <v>30</v>
      </c>
      <c r="G27" s="19">
        <v>20</v>
      </c>
      <c r="H27" s="19">
        <v>50</v>
      </c>
      <c r="I27" s="19">
        <v>47.5</v>
      </c>
      <c r="J27" s="19">
        <v>23</v>
      </c>
      <c r="K27" s="19">
        <v>28</v>
      </c>
      <c r="L27" s="26">
        <f t="shared" si="0"/>
        <v>29.900000000000006</v>
      </c>
      <c r="M27" s="19" t="s">
        <v>88</v>
      </c>
    </row>
    <row r="28" spans="1:13">
      <c r="A28" s="20">
        <v>36</v>
      </c>
      <c r="B28" s="17">
        <v>110170153</v>
      </c>
      <c r="C28" s="17" t="s">
        <v>30</v>
      </c>
      <c r="D28" s="26">
        <v>40</v>
      </c>
      <c r="E28" s="26">
        <v>100</v>
      </c>
      <c r="F28" s="26">
        <v>20</v>
      </c>
      <c r="G28" s="19">
        <v>30</v>
      </c>
      <c r="H28" s="19">
        <v>60</v>
      </c>
      <c r="I28" s="19">
        <v>57.5</v>
      </c>
      <c r="J28" s="19">
        <v>22</v>
      </c>
      <c r="K28" s="19">
        <v>24</v>
      </c>
      <c r="L28" s="26">
        <f t="shared" si="0"/>
        <v>29.900000000000002</v>
      </c>
      <c r="M28" s="19" t="s">
        <v>88</v>
      </c>
    </row>
    <row r="29" spans="1:13">
      <c r="A29" s="20">
        <v>49</v>
      </c>
      <c r="B29" s="17">
        <v>110180720</v>
      </c>
      <c r="C29" s="17" t="s">
        <v>43</v>
      </c>
      <c r="D29" s="26">
        <v>10</v>
      </c>
      <c r="E29" s="26">
        <v>40</v>
      </c>
      <c r="F29" s="26">
        <v>20</v>
      </c>
      <c r="G29" s="19">
        <v>20</v>
      </c>
      <c r="H29" s="19">
        <v>50</v>
      </c>
      <c r="I29" s="19">
        <v>32.5</v>
      </c>
      <c r="J29" s="19">
        <v>35</v>
      </c>
      <c r="K29" s="19">
        <v>23</v>
      </c>
      <c r="L29" s="26">
        <f t="shared" si="0"/>
        <v>29.700000000000003</v>
      </c>
      <c r="M29" s="19" t="s">
        <v>88</v>
      </c>
    </row>
    <row r="30" spans="1:13">
      <c r="A30" s="20">
        <v>30</v>
      </c>
      <c r="B30" s="17">
        <v>110170143</v>
      </c>
      <c r="C30" s="17" t="s">
        <v>24</v>
      </c>
      <c r="D30" s="26">
        <v>20</v>
      </c>
      <c r="E30" s="26">
        <v>20</v>
      </c>
      <c r="F30" s="26">
        <v>20</v>
      </c>
      <c r="G30" s="19">
        <v>20</v>
      </c>
      <c r="H30" s="19">
        <v>60</v>
      </c>
      <c r="I30" s="19">
        <v>30</v>
      </c>
      <c r="J30" s="19">
        <v>23</v>
      </c>
      <c r="K30" s="19">
        <v>35</v>
      </c>
      <c r="L30" s="26">
        <f t="shared" si="0"/>
        <v>29.200000000000003</v>
      </c>
      <c r="M30" s="19" t="s">
        <v>88</v>
      </c>
    </row>
    <row r="31" spans="1:13">
      <c r="A31" s="20">
        <v>40</v>
      </c>
      <c r="B31" s="17">
        <v>110170807</v>
      </c>
      <c r="C31" s="17" t="s">
        <v>34</v>
      </c>
      <c r="D31" s="26"/>
      <c r="E31" s="26">
        <v>40</v>
      </c>
      <c r="F31" s="26">
        <v>20</v>
      </c>
      <c r="G31" s="19">
        <v>20</v>
      </c>
      <c r="H31" s="19"/>
      <c r="I31" s="19">
        <v>20</v>
      </c>
      <c r="J31" s="19">
        <v>46</v>
      </c>
      <c r="K31" s="19">
        <v>17</v>
      </c>
      <c r="L31" s="26">
        <f t="shared" si="0"/>
        <v>29.200000000000003</v>
      </c>
      <c r="M31" s="19" t="s">
        <v>88</v>
      </c>
    </row>
    <row r="32" spans="1:13">
      <c r="A32" s="20">
        <v>46</v>
      </c>
      <c r="B32" s="17">
        <v>110180141</v>
      </c>
      <c r="C32" s="17" t="s">
        <v>40</v>
      </c>
      <c r="D32" s="26">
        <v>20</v>
      </c>
      <c r="E32" s="26">
        <v>30</v>
      </c>
      <c r="F32" s="26">
        <v>30</v>
      </c>
      <c r="G32" s="19">
        <v>20</v>
      </c>
      <c r="H32" s="19">
        <v>60</v>
      </c>
      <c r="I32" s="19">
        <v>35</v>
      </c>
      <c r="J32" s="19">
        <v>29</v>
      </c>
      <c r="K32" s="19">
        <v>23</v>
      </c>
      <c r="L32" s="26">
        <f t="shared" si="0"/>
        <v>27.800000000000004</v>
      </c>
      <c r="M32" s="19" t="s">
        <v>92</v>
      </c>
    </row>
    <row r="33" spans="1:13">
      <c r="A33" s="20">
        <v>34</v>
      </c>
      <c r="B33" s="17">
        <v>110170151</v>
      </c>
      <c r="C33" s="17" t="s">
        <v>28</v>
      </c>
      <c r="D33" s="26">
        <v>40</v>
      </c>
      <c r="E33" s="26"/>
      <c r="F33" s="26">
        <v>30</v>
      </c>
      <c r="G33" s="19">
        <v>20</v>
      </c>
      <c r="H33" s="19">
        <v>50</v>
      </c>
      <c r="I33" s="19">
        <v>35</v>
      </c>
      <c r="J33" s="19">
        <v>24</v>
      </c>
      <c r="K33" s="19">
        <v>27</v>
      </c>
      <c r="L33" s="26">
        <f t="shared" si="0"/>
        <v>27.400000000000002</v>
      </c>
      <c r="M33" s="19" t="s">
        <v>92</v>
      </c>
    </row>
    <row r="34" spans="1:13">
      <c r="A34" s="20">
        <v>27</v>
      </c>
      <c r="B34" s="17">
        <v>110170127</v>
      </c>
      <c r="C34" s="17" t="s">
        <v>21</v>
      </c>
      <c r="D34" s="26">
        <v>10</v>
      </c>
      <c r="E34" s="26"/>
      <c r="F34" s="26">
        <v>20</v>
      </c>
      <c r="G34" s="19">
        <v>90</v>
      </c>
      <c r="H34" s="19">
        <v>50</v>
      </c>
      <c r="I34" s="19">
        <v>42.5</v>
      </c>
      <c r="J34" s="19">
        <v>34</v>
      </c>
      <c r="K34" s="19">
        <v>11</v>
      </c>
      <c r="L34" s="26">
        <f t="shared" si="0"/>
        <v>26.5</v>
      </c>
      <c r="M34" s="19" t="s">
        <v>92</v>
      </c>
    </row>
    <row r="35" spans="1:13">
      <c r="A35" s="20">
        <v>32</v>
      </c>
      <c r="B35" s="17">
        <v>110170147</v>
      </c>
      <c r="C35" s="17" t="s">
        <v>26</v>
      </c>
      <c r="D35" s="26">
        <v>40</v>
      </c>
      <c r="E35" s="26"/>
      <c r="F35" s="26">
        <v>20</v>
      </c>
      <c r="G35" s="19"/>
      <c r="H35" s="19"/>
      <c r="I35" s="19">
        <v>15</v>
      </c>
      <c r="J35" s="19">
        <v>42</v>
      </c>
      <c r="K35" s="19">
        <v>15</v>
      </c>
      <c r="L35" s="26">
        <f t="shared" si="0"/>
        <v>25.8</v>
      </c>
      <c r="M35" s="19" t="s">
        <v>92</v>
      </c>
    </row>
    <row r="36" spans="1:13">
      <c r="A36" s="20">
        <v>9</v>
      </c>
      <c r="B36" s="17">
        <v>80160026</v>
      </c>
      <c r="C36" s="17" t="s">
        <v>6</v>
      </c>
      <c r="D36" s="26">
        <v>40</v>
      </c>
      <c r="E36" s="26"/>
      <c r="F36" s="26">
        <v>20</v>
      </c>
      <c r="G36" s="19">
        <v>20</v>
      </c>
      <c r="H36" s="19">
        <v>50</v>
      </c>
      <c r="I36" s="19">
        <v>32.5</v>
      </c>
      <c r="J36" s="19">
        <v>27</v>
      </c>
      <c r="K36" s="19">
        <v>20</v>
      </c>
      <c r="L36" s="26">
        <f t="shared" ref="L36:L54" si="1">0.2*I36+0.4*J36+0.4*K36</f>
        <v>25.3</v>
      </c>
      <c r="M36" s="19" t="s">
        <v>92</v>
      </c>
    </row>
    <row r="37" spans="1:13">
      <c r="A37" s="20">
        <v>29</v>
      </c>
      <c r="B37" s="17">
        <v>110170138</v>
      </c>
      <c r="C37" s="17" t="s">
        <v>23</v>
      </c>
      <c r="D37" s="26">
        <v>40</v>
      </c>
      <c r="E37" s="26">
        <v>30</v>
      </c>
      <c r="F37" s="26">
        <v>20</v>
      </c>
      <c r="G37" s="19">
        <v>50</v>
      </c>
      <c r="H37" s="19">
        <v>60</v>
      </c>
      <c r="I37" s="19">
        <v>45</v>
      </c>
      <c r="J37" s="19">
        <v>17</v>
      </c>
      <c r="K37" s="19">
        <v>23</v>
      </c>
      <c r="L37" s="26">
        <f t="shared" si="1"/>
        <v>25</v>
      </c>
      <c r="M37" s="19" t="s">
        <v>92</v>
      </c>
    </row>
    <row r="38" spans="1:13">
      <c r="A38" s="20">
        <v>16</v>
      </c>
      <c r="B38" s="17">
        <v>110160140</v>
      </c>
      <c r="C38" s="17" t="s">
        <v>11</v>
      </c>
      <c r="D38" s="26"/>
      <c r="E38" s="26"/>
      <c r="F38" s="26"/>
      <c r="G38" s="19"/>
      <c r="H38" s="19"/>
      <c r="I38" s="19">
        <v>0</v>
      </c>
      <c r="J38" s="19">
        <v>41</v>
      </c>
      <c r="K38" s="19">
        <v>19</v>
      </c>
      <c r="L38" s="26">
        <f t="shared" si="1"/>
        <v>24.000000000000004</v>
      </c>
      <c r="M38" s="45" t="s">
        <v>93</v>
      </c>
    </row>
    <row r="39" spans="1:13">
      <c r="A39" s="20">
        <v>45</v>
      </c>
      <c r="B39" s="17">
        <v>110180140</v>
      </c>
      <c r="C39" s="17" t="s">
        <v>39</v>
      </c>
      <c r="D39" s="26">
        <v>40</v>
      </c>
      <c r="E39" s="26">
        <v>20</v>
      </c>
      <c r="F39" s="26"/>
      <c r="G39" s="19">
        <v>20</v>
      </c>
      <c r="H39" s="19"/>
      <c r="I39" s="19">
        <v>20</v>
      </c>
      <c r="J39" s="19">
        <v>49</v>
      </c>
      <c r="K39" s="19">
        <v>1</v>
      </c>
      <c r="L39" s="26">
        <f t="shared" si="1"/>
        <v>24</v>
      </c>
      <c r="M39" s="19" t="s">
        <v>93</v>
      </c>
    </row>
    <row r="40" spans="1:13">
      <c r="A40" s="20">
        <v>1</v>
      </c>
      <c r="B40" s="17">
        <v>10160110</v>
      </c>
      <c r="C40" s="17" t="s">
        <v>3</v>
      </c>
      <c r="D40" s="26">
        <v>40</v>
      </c>
      <c r="E40" s="26">
        <v>30</v>
      </c>
      <c r="F40" s="26"/>
      <c r="G40" s="19">
        <v>30</v>
      </c>
      <c r="H40" s="19">
        <v>50</v>
      </c>
      <c r="I40" s="19">
        <v>37.5</v>
      </c>
      <c r="J40" s="19">
        <v>19</v>
      </c>
      <c r="K40" s="19">
        <v>21</v>
      </c>
      <c r="L40" s="26">
        <f t="shared" si="1"/>
        <v>23.5</v>
      </c>
      <c r="M40" s="19" t="s">
        <v>93</v>
      </c>
    </row>
    <row r="41" spans="1:13">
      <c r="A41" s="20">
        <v>8</v>
      </c>
      <c r="B41" s="17">
        <v>80150001</v>
      </c>
      <c r="C41" s="17" t="s">
        <v>5</v>
      </c>
      <c r="D41" s="26">
        <v>10</v>
      </c>
      <c r="E41" s="26"/>
      <c r="F41" s="26">
        <v>30</v>
      </c>
      <c r="G41" s="19">
        <v>20</v>
      </c>
      <c r="H41" s="19">
        <v>50</v>
      </c>
      <c r="I41" s="19">
        <v>27.5</v>
      </c>
      <c r="J41" s="19">
        <v>14</v>
      </c>
      <c r="K41" s="19">
        <v>30</v>
      </c>
      <c r="L41" s="26">
        <f t="shared" si="1"/>
        <v>23.1</v>
      </c>
      <c r="M41" s="19" t="s">
        <v>93</v>
      </c>
    </row>
    <row r="42" spans="1:13">
      <c r="A42" s="20">
        <v>39</v>
      </c>
      <c r="B42" s="17">
        <v>110170162</v>
      </c>
      <c r="C42" s="17" t="s">
        <v>33</v>
      </c>
      <c r="D42" s="26">
        <v>20</v>
      </c>
      <c r="E42" s="26">
        <v>50</v>
      </c>
      <c r="F42" s="26">
        <v>40</v>
      </c>
      <c r="G42" s="19">
        <v>30</v>
      </c>
      <c r="H42" s="19"/>
      <c r="I42" s="19">
        <v>35</v>
      </c>
      <c r="J42" s="19">
        <v>35</v>
      </c>
      <c r="K42" s="19"/>
      <c r="L42" s="26">
        <f t="shared" si="1"/>
        <v>21</v>
      </c>
      <c r="M42" s="19" t="s">
        <v>87</v>
      </c>
    </row>
    <row r="43" spans="1:13">
      <c r="A43" s="20">
        <v>25</v>
      </c>
      <c r="B43" s="17">
        <v>110170119</v>
      </c>
      <c r="C43" s="17" t="s">
        <v>19</v>
      </c>
      <c r="D43" s="26">
        <v>20</v>
      </c>
      <c r="E43" s="26"/>
      <c r="F43" s="26">
        <v>20</v>
      </c>
      <c r="G43" s="19">
        <v>20</v>
      </c>
      <c r="H43" s="19">
        <v>50</v>
      </c>
      <c r="I43" s="19">
        <v>27.5</v>
      </c>
      <c r="J43" s="19">
        <v>26</v>
      </c>
      <c r="K43" s="19">
        <v>10</v>
      </c>
      <c r="L43" s="26">
        <f t="shared" si="1"/>
        <v>19.899999999999999</v>
      </c>
      <c r="M43" s="19" t="s">
        <v>87</v>
      </c>
    </row>
    <row r="44" spans="1:13">
      <c r="A44" s="20">
        <v>7</v>
      </c>
      <c r="B44" s="17">
        <v>50140438</v>
      </c>
      <c r="C44" s="17" t="s">
        <v>4</v>
      </c>
      <c r="D44" s="26"/>
      <c r="E44" s="26"/>
      <c r="F44" s="26"/>
      <c r="G44" s="19"/>
      <c r="H44" s="19"/>
      <c r="I44" s="19">
        <v>0</v>
      </c>
      <c r="J44" s="19">
        <v>48</v>
      </c>
      <c r="K44" s="19"/>
      <c r="L44" s="26">
        <f t="shared" si="1"/>
        <v>19.200000000000003</v>
      </c>
      <c r="M44" s="19" t="s">
        <v>87</v>
      </c>
    </row>
    <row r="45" spans="1:13">
      <c r="A45" s="20">
        <v>35</v>
      </c>
      <c r="B45" s="17">
        <v>110170152</v>
      </c>
      <c r="C45" s="17" t="s">
        <v>29</v>
      </c>
      <c r="D45" s="26"/>
      <c r="E45" s="26">
        <v>20</v>
      </c>
      <c r="F45" s="26">
        <v>20</v>
      </c>
      <c r="G45" s="19">
        <v>20</v>
      </c>
      <c r="H45" s="19">
        <v>60</v>
      </c>
      <c r="I45" s="19">
        <v>30</v>
      </c>
      <c r="J45" s="19">
        <v>28</v>
      </c>
      <c r="K45" s="19">
        <v>4</v>
      </c>
      <c r="L45" s="26">
        <f t="shared" si="1"/>
        <v>18.800000000000004</v>
      </c>
      <c r="M45" s="19" t="s">
        <v>87</v>
      </c>
    </row>
    <row r="46" spans="1:13">
      <c r="A46" s="20">
        <v>15</v>
      </c>
      <c r="B46" s="17">
        <v>110150050</v>
      </c>
      <c r="C46" s="17" t="s">
        <v>10</v>
      </c>
      <c r="D46" s="26"/>
      <c r="E46" s="26"/>
      <c r="F46" s="26"/>
      <c r="G46" s="19"/>
      <c r="H46" s="19"/>
      <c r="I46" s="19">
        <v>0</v>
      </c>
      <c r="J46" s="19">
        <v>42</v>
      </c>
      <c r="K46" s="19"/>
      <c r="L46" s="26">
        <f t="shared" si="1"/>
        <v>16.8</v>
      </c>
      <c r="M46" s="19" t="s">
        <v>87</v>
      </c>
    </row>
    <row r="47" spans="1:13">
      <c r="A47" s="20">
        <v>10</v>
      </c>
      <c r="B47" s="17">
        <v>80160543</v>
      </c>
      <c r="C47" s="17" t="s">
        <v>7</v>
      </c>
      <c r="D47" s="26">
        <v>40</v>
      </c>
      <c r="E47" s="26">
        <v>20</v>
      </c>
      <c r="F47" s="26">
        <v>30</v>
      </c>
      <c r="G47" s="19">
        <v>20</v>
      </c>
      <c r="H47" s="19">
        <v>60</v>
      </c>
      <c r="I47" s="19">
        <v>37.5</v>
      </c>
      <c r="J47" s="19">
        <v>16</v>
      </c>
      <c r="K47" s="19">
        <v>5</v>
      </c>
      <c r="L47" s="26">
        <f t="shared" si="1"/>
        <v>15.9</v>
      </c>
      <c r="M47" s="19" t="s">
        <v>87</v>
      </c>
    </row>
    <row r="48" spans="1:13">
      <c r="A48" s="20">
        <v>23</v>
      </c>
      <c r="B48" s="17">
        <v>110170115</v>
      </c>
      <c r="C48" s="17" t="s">
        <v>17</v>
      </c>
      <c r="D48" s="26"/>
      <c r="E48" s="26">
        <v>30</v>
      </c>
      <c r="F48" s="26">
        <v>20</v>
      </c>
      <c r="G48" s="19"/>
      <c r="H48" s="19">
        <v>50</v>
      </c>
      <c r="I48" s="19">
        <v>25</v>
      </c>
      <c r="J48" s="19">
        <v>10</v>
      </c>
      <c r="K48" s="19">
        <v>7</v>
      </c>
      <c r="L48" s="26">
        <f t="shared" si="1"/>
        <v>11.8</v>
      </c>
      <c r="M48" s="19" t="s">
        <v>87</v>
      </c>
    </row>
    <row r="49" spans="1:13">
      <c r="A49" s="20">
        <v>14</v>
      </c>
      <c r="B49" s="17">
        <v>110140147</v>
      </c>
      <c r="C49" s="17" t="s">
        <v>9</v>
      </c>
      <c r="D49" s="26">
        <v>40</v>
      </c>
      <c r="E49" s="26">
        <v>20</v>
      </c>
      <c r="F49" s="26"/>
      <c r="G49" s="19"/>
      <c r="H49" s="19">
        <v>50</v>
      </c>
      <c r="I49" s="19">
        <v>27.5</v>
      </c>
      <c r="J49" s="19">
        <v>14</v>
      </c>
      <c r="K49" s="19">
        <v>1</v>
      </c>
      <c r="L49" s="26">
        <f t="shared" si="1"/>
        <v>11.500000000000002</v>
      </c>
      <c r="M49" s="19" t="s">
        <v>87</v>
      </c>
    </row>
    <row r="50" spans="1:13">
      <c r="A50" s="20">
        <v>3</v>
      </c>
      <c r="B50" s="17">
        <v>10170635</v>
      </c>
      <c r="C50" s="17" t="s">
        <v>46</v>
      </c>
      <c r="D50" s="26">
        <v>40</v>
      </c>
      <c r="E50" s="26">
        <v>20</v>
      </c>
      <c r="F50" s="26"/>
      <c r="G50" s="19"/>
      <c r="H50" s="19"/>
      <c r="I50" s="19">
        <v>15</v>
      </c>
      <c r="J50" s="19">
        <v>14</v>
      </c>
      <c r="K50" s="19"/>
      <c r="L50" s="26">
        <f t="shared" si="1"/>
        <v>8.6000000000000014</v>
      </c>
      <c r="M50" s="19" t="s">
        <v>87</v>
      </c>
    </row>
    <row r="51" spans="1:13">
      <c r="A51" s="20">
        <v>48</v>
      </c>
      <c r="B51" s="17">
        <v>110180160</v>
      </c>
      <c r="C51" s="17" t="s">
        <v>42</v>
      </c>
      <c r="D51" s="26">
        <v>10</v>
      </c>
      <c r="E51" s="26"/>
      <c r="F51" s="26"/>
      <c r="G51" s="19"/>
      <c r="H51" s="19"/>
      <c r="I51" s="19">
        <v>2.5</v>
      </c>
      <c r="J51" s="19">
        <v>15</v>
      </c>
      <c r="K51" s="19"/>
      <c r="L51" s="26">
        <f t="shared" si="1"/>
        <v>6.5</v>
      </c>
      <c r="M51" s="19" t="s">
        <v>87</v>
      </c>
    </row>
    <row r="52" spans="1:13">
      <c r="A52" s="20">
        <v>28</v>
      </c>
      <c r="B52" s="17">
        <v>110170136</v>
      </c>
      <c r="C52" s="17" t="s">
        <v>22</v>
      </c>
      <c r="D52" s="26">
        <v>10</v>
      </c>
      <c r="E52" s="26">
        <v>30</v>
      </c>
      <c r="F52" s="26"/>
      <c r="G52" s="19"/>
      <c r="H52" s="19"/>
      <c r="I52" s="19">
        <v>10</v>
      </c>
      <c r="J52" s="19">
        <v>2</v>
      </c>
      <c r="K52" s="19">
        <v>7</v>
      </c>
      <c r="L52" s="26">
        <f t="shared" si="1"/>
        <v>5.6</v>
      </c>
      <c r="M52" s="19" t="s">
        <v>87</v>
      </c>
    </row>
    <row r="53" spans="1:13">
      <c r="A53" s="20">
        <v>31</v>
      </c>
      <c r="B53" s="17">
        <v>110170146</v>
      </c>
      <c r="C53" s="17" t="s">
        <v>25</v>
      </c>
      <c r="D53" s="26">
        <v>40</v>
      </c>
      <c r="E53" s="26">
        <v>20</v>
      </c>
      <c r="F53" s="26"/>
      <c r="G53" s="19"/>
      <c r="H53" s="19"/>
      <c r="I53" s="19">
        <v>15</v>
      </c>
      <c r="J53" s="19"/>
      <c r="K53" s="19"/>
      <c r="L53" s="26">
        <f t="shared" si="1"/>
        <v>3</v>
      </c>
      <c r="M53" s="19" t="s">
        <v>87</v>
      </c>
    </row>
    <row r="54" spans="1:13" ht="15" thickBot="1">
      <c r="A54" s="21">
        <v>11</v>
      </c>
      <c r="B54" s="22">
        <v>110130233</v>
      </c>
      <c r="C54" s="22" t="s">
        <v>50</v>
      </c>
      <c r="D54" s="23"/>
      <c r="E54" s="23"/>
      <c r="F54" s="23"/>
      <c r="G54" s="23"/>
      <c r="H54" s="23"/>
      <c r="I54" s="23">
        <v>0</v>
      </c>
      <c r="J54" s="23"/>
      <c r="K54" s="23"/>
      <c r="L54" s="23">
        <f t="shared" si="1"/>
        <v>0</v>
      </c>
      <c r="M54" s="23" t="s">
        <v>87</v>
      </c>
    </row>
    <row r="55" spans="1:13">
      <c r="L55" s="44"/>
    </row>
    <row r="56" spans="1:13">
      <c r="C56" t="s">
        <v>55</v>
      </c>
      <c r="D56" s="18">
        <f>51-COUNTBLANK(D4:D54)</f>
        <v>44</v>
      </c>
      <c r="E56" s="18">
        <f t="shared" ref="E56:K56" si="2">51-COUNTBLANK(E4:E54)</f>
        <v>38</v>
      </c>
      <c r="F56" s="18">
        <f t="shared" si="2"/>
        <v>34</v>
      </c>
      <c r="G56" s="18">
        <f t="shared" si="2"/>
        <v>36</v>
      </c>
      <c r="H56" s="18">
        <f t="shared" si="2"/>
        <v>34</v>
      </c>
      <c r="I56" s="18">
        <f t="shared" si="2"/>
        <v>51</v>
      </c>
      <c r="J56" s="18">
        <f t="shared" si="2"/>
        <v>49</v>
      </c>
      <c r="K56" s="18">
        <f t="shared" si="2"/>
        <v>44</v>
      </c>
      <c r="L56" s="18">
        <f t="shared" ref="L56" si="3">51-COUNTBLANK(L4:L54)</f>
        <v>51</v>
      </c>
    </row>
    <row r="57" spans="1:13">
      <c r="C57" t="s">
        <v>80</v>
      </c>
      <c r="D57" s="18">
        <f>SUM(D4:D54)/51</f>
        <v>30.980392156862745</v>
      </c>
      <c r="E57" s="18">
        <f t="shared" ref="E57:K57" si="4">SUM(E4:E54)/51</f>
        <v>37.058823529411768</v>
      </c>
      <c r="F57" s="18">
        <f t="shared" si="4"/>
        <v>24.901960784313726</v>
      </c>
      <c r="G57" s="18">
        <f t="shared" si="4"/>
        <v>24.117647058823529</v>
      </c>
      <c r="H57" s="18">
        <f t="shared" ref="H57:I57" si="5">SUM(H4:H54)/51</f>
        <v>39.019607843137258</v>
      </c>
      <c r="I57" s="18">
        <f t="shared" si="5"/>
        <v>36.568627450980394</v>
      </c>
      <c r="J57" s="18">
        <f t="shared" si="4"/>
        <v>37.215686274509807</v>
      </c>
      <c r="K57" s="18">
        <f t="shared" si="4"/>
        <v>24.686274509803923</v>
      </c>
      <c r="L57" s="18">
        <f t="shared" ref="L57" si="6">SUM(L4:L54)/51</f>
        <v>32.074509803921572</v>
      </c>
    </row>
    <row r="58" spans="1:13">
      <c r="C58" t="s">
        <v>81</v>
      </c>
      <c r="D58" s="18">
        <f>SUM(D4:D54)/D56</f>
        <v>35.909090909090907</v>
      </c>
      <c r="E58" s="18">
        <f>SUM(E4:E54)/E56</f>
        <v>49.736842105263158</v>
      </c>
      <c r="F58" s="18">
        <f>SUM(F4:F54)/F56</f>
        <v>37.352941176470587</v>
      </c>
      <c r="G58" s="18">
        <f>SUM(G4:G54)/G56</f>
        <v>34.166666666666664</v>
      </c>
      <c r="H58" s="18">
        <f t="shared" ref="H58:K58" si="7">SUM(H4:H54)/H56</f>
        <v>58.529411764705884</v>
      </c>
      <c r="I58" s="18">
        <f t="shared" si="7"/>
        <v>36.568627450980394</v>
      </c>
      <c r="J58" s="18">
        <f t="shared" si="7"/>
        <v>38.734693877551024</v>
      </c>
      <c r="K58" s="18">
        <f t="shared" si="7"/>
        <v>28.613636363636363</v>
      </c>
      <c r="L58" s="18">
        <f t="shared" ref="L58" si="8">SUM(L4:L54)/L56</f>
        <v>32.074509803921572</v>
      </c>
    </row>
  </sheetData>
  <sortState ref="A4:L54">
    <sortCondition descending="1" ref="L4:L5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8"/>
  <sheetViews>
    <sheetView workbookViewId="0">
      <selection activeCell="Q14" sqref="Q14"/>
    </sheetView>
  </sheetViews>
  <sheetFormatPr defaultRowHeight="14.4"/>
  <cols>
    <col min="1" max="1" width="3.33203125" customWidth="1"/>
    <col min="2" max="2" width="10.109375" bestFit="1" customWidth="1"/>
    <col min="3" max="3" width="23" bestFit="1" customWidth="1"/>
    <col min="4" max="8" width="6" style="18" customWidth="1"/>
    <col min="9" max="9" width="11.77734375" style="18" customWidth="1"/>
    <col min="10" max="10" width="8" style="18" customWidth="1"/>
    <col min="11" max="11" width="4.77734375" style="18" bestFit="1" customWidth="1"/>
    <col min="12" max="12" width="5.21875" style="18" customWidth="1"/>
    <col min="13" max="13" width="5.88671875" style="18" customWidth="1"/>
  </cols>
  <sheetData>
    <row r="1" spans="1:13">
      <c r="A1" t="s">
        <v>0</v>
      </c>
    </row>
    <row r="2" spans="1:13" ht="15" thickBot="1">
      <c r="D2" s="30"/>
      <c r="E2" s="30"/>
      <c r="F2" s="30"/>
      <c r="G2" s="30"/>
      <c r="H2" s="30"/>
      <c r="I2" s="30" t="s">
        <v>84</v>
      </c>
      <c r="J2" s="30" t="s">
        <v>79</v>
      </c>
      <c r="K2" s="30" t="s">
        <v>79</v>
      </c>
      <c r="L2" s="30"/>
      <c r="M2" s="30"/>
    </row>
    <row r="3" spans="1:13" ht="29.4" thickBot="1">
      <c r="A3" s="40"/>
      <c r="B3" s="41" t="s">
        <v>1</v>
      </c>
      <c r="C3" s="41" t="s">
        <v>2</v>
      </c>
      <c r="D3" s="42" t="s">
        <v>71</v>
      </c>
      <c r="E3" s="42" t="s">
        <v>72</v>
      </c>
      <c r="F3" s="42" t="s">
        <v>73</v>
      </c>
      <c r="G3" s="42" t="s">
        <v>74</v>
      </c>
      <c r="H3" s="42" t="s">
        <v>83</v>
      </c>
      <c r="I3" s="43" t="s">
        <v>86</v>
      </c>
      <c r="J3" s="42" t="s">
        <v>75</v>
      </c>
      <c r="K3" s="42" t="s">
        <v>76</v>
      </c>
      <c r="L3" s="42" t="s">
        <v>77</v>
      </c>
      <c r="M3" s="42" t="s">
        <v>78</v>
      </c>
    </row>
    <row r="4" spans="1:13">
      <c r="A4" s="24">
        <v>1</v>
      </c>
      <c r="B4" s="25">
        <v>10160110</v>
      </c>
      <c r="C4" s="25" t="s">
        <v>3</v>
      </c>
      <c r="D4" s="26">
        <v>40</v>
      </c>
      <c r="E4" s="26">
        <v>30</v>
      </c>
      <c r="F4" s="26"/>
      <c r="G4" s="26">
        <v>30</v>
      </c>
      <c r="H4" s="26">
        <v>50</v>
      </c>
      <c r="I4" s="26">
        <v>37.5</v>
      </c>
      <c r="J4" s="26">
        <v>19</v>
      </c>
      <c r="K4" s="26">
        <v>21</v>
      </c>
      <c r="L4" s="26">
        <f t="shared" ref="L4:L35" si="0">0.2*I4+0.4*J4+0.4*K4</f>
        <v>23.5</v>
      </c>
      <c r="M4" s="26" t="s">
        <v>93</v>
      </c>
    </row>
    <row r="5" spans="1:13">
      <c r="A5" s="20">
        <v>2</v>
      </c>
      <c r="B5" s="17">
        <v>10170123</v>
      </c>
      <c r="C5" s="17" t="s">
        <v>45</v>
      </c>
      <c r="D5" s="26">
        <v>60</v>
      </c>
      <c r="E5" s="26">
        <v>30</v>
      </c>
      <c r="F5" s="26">
        <v>50</v>
      </c>
      <c r="G5" s="19">
        <v>70</v>
      </c>
      <c r="H5" s="19">
        <v>70</v>
      </c>
      <c r="I5" s="19">
        <v>62.5</v>
      </c>
      <c r="J5" s="19">
        <v>64</v>
      </c>
      <c r="K5" s="19">
        <v>46</v>
      </c>
      <c r="L5" s="26">
        <f t="shared" si="0"/>
        <v>56.5</v>
      </c>
      <c r="M5" s="19" t="s">
        <v>90</v>
      </c>
    </row>
    <row r="6" spans="1:13">
      <c r="A6" s="20">
        <v>3</v>
      </c>
      <c r="B6" s="17">
        <v>10170635</v>
      </c>
      <c r="C6" s="17" t="s">
        <v>46</v>
      </c>
      <c r="D6" s="26">
        <v>40</v>
      </c>
      <c r="E6" s="26">
        <v>20</v>
      </c>
      <c r="F6" s="26"/>
      <c r="G6" s="19"/>
      <c r="H6" s="19"/>
      <c r="I6" s="19">
        <v>15</v>
      </c>
      <c r="J6" s="19">
        <v>14</v>
      </c>
      <c r="K6" s="19"/>
      <c r="L6" s="26">
        <f t="shared" si="0"/>
        <v>8.6000000000000014</v>
      </c>
      <c r="M6" s="19" t="s">
        <v>87</v>
      </c>
    </row>
    <row r="7" spans="1:13">
      <c r="A7" s="20">
        <v>4</v>
      </c>
      <c r="B7" s="17">
        <v>10180161</v>
      </c>
      <c r="C7" s="17" t="s">
        <v>47</v>
      </c>
      <c r="D7" s="26">
        <v>40</v>
      </c>
      <c r="E7" s="26">
        <v>80</v>
      </c>
      <c r="F7" s="26">
        <v>80</v>
      </c>
      <c r="G7" s="19">
        <v>80</v>
      </c>
      <c r="H7" s="19">
        <v>60</v>
      </c>
      <c r="I7" s="19">
        <v>75</v>
      </c>
      <c r="J7" s="19">
        <v>72</v>
      </c>
      <c r="K7" s="19">
        <v>71</v>
      </c>
      <c r="L7" s="26">
        <f t="shared" si="0"/>
        <v>72.2</v>
      </c>
      <c r="M7" s="19" t="s">
        <v>89</v>
      </c>
    </row>
    <row r="8" spans="1:13">
      <c r="A8" s="20">
        <v>5</v>
      </c>
      <c r="B8" s="17">
        <v>10190701</v>
      </c>
      <c r="C8" s="17" t="s">
        <v>48</v>
      </c>
      <c r="D8" s="26">
        <v>40</v>
      </c>
      <c r="E8" s="26">
        <v>40</v>
      </c>
      <c r="F8" s="26">
        <v>60</v>
      </c>
      <c r="G8" s="19">
        <v>40</v>
      </c>
      <c r="H8" s="19">
        <v>60</v>
      </c>
      <c r="I8" s="19">
        <v>50</v>
      </c>
      <c r="J8" s="19">
        <v>50</v>
      </c>
      <c r="K8" s="19">
        <v>67</v>
      </c>
      <c r="L8" s="26">
        <f t="shared" si="0"/>
        <v>56.8</v>
      </c>
      <c r="M8" s="19" t="s">
        <v>90</v>
      </c>
    </row>
    <row r="9" spans="1:13">
      <c r="A9" s="20">
        <v>6</v>
      </c>
      <c r="B9" s="17">
        <v>40180930</v>
      </c>
      <c r="C9" s="17" t="s">
        <v>49</v>
      </c>
      <c r="D9" s="26">
        <v>80</v>
      </c>
      <c r="E9" s="26">
        <v>100</v>
      </c>
      <c r="F9" s="26">
        <v>50</v>
      </c>
      <c r="G9" s="19"/>
      <c r="H9" s="19">
        <v>80</v>
      </c>
      <c r="I9" s="19">
        <v>77.5</v>
      </c>
      <c r="J9" s="19">
        <v>89</v>
      </c>
      <c r="K9" s="19">
        <v>94</v>
      </c>
      <c r="L9" s="26">
        <f t="shared" si="0"/>
        <v>88.7</v>
      </c>
      <c r="M9" s="19" t="s">
        <v>89</v>
      </c>
    </row>
    <row r="10" spans="1:13">
      <c r="A10" s="20">
        <v>7</v>
      </c>
      <c r="B10" s="17">
        <v>50140438</v>
      </c>
      <c r="C10" s="17" t="s">
        <v>4</v>
      </c>
      <c r="D10" s="26"/>
      <c r="E10" s="26"/>
      <c r="F10" s="26"/>
      <c r="G10" s="19"/>
      <c r="H10" s="19"/>
      <c r="I10" s="19">
        <v>0</v>
      </c>
      <c r="J10" s="19">
        <v>48</v>
      </c>
      <c r="K10" s="19"/>
      <c r="L10" s="26">
        <f t="shared" si="0"/>
        <v>19.200000000000003</v>
      </c>
      <c r="M10" s="19" t="s">
        <v>87</v>
      </c>
    </row>
    <row r="11" spans="1:13">
      <c r="A11" s="20">
        <v>8</v>
      </c>
      <c r="B11" s="17">
        <v>80150001</v>
      </c>
      <c r="C11" s="17" t="s">
        <v>5</v>
      </c>
      <c r="D11" s="26">
        <v>10</v>
      </c>
      <c r="E11" s="26"/>
      <c r="F11" s="26">
        <v>30</v>
      </c>
      <c r="G11" s="19">
        <v>20</v>
      </c>
      <c r="H11" s="19">
        <v>50</v>
      </c>
      <c r="I11" s="19">
        <v>27.5</v>
      </c>
      <c r="J11" s="19">
        <v>14</v>
      </c>
      <c r="K11" s="19">
        <v>30</v>
      </c>
      <c r="L11" s="26">
        <f t="shared" si="0"/>
        <v>23.1</v>
      </c>
      <c r="M11" s="19" t="s">
        <v>93</v>
      </c>
    </row>
    <row r="12" spans="1:13">
      <c r="A12" s="20">
        <v>9</v>
      </c>
      <c r="B12" s="17">
        <v>80160026</v>
      </c>
      <c r="C12" s="17" t="s">
        <v>6</v>
      </c>
      <c r="D12" s="26">
        <v>40</v>
      </c>
      <c r="E12" s="26"/>
      <c r="F12" s="26">
        <v>20</v>
      </c>
      <c r="G12" s="19">
        <v>20</v>
      </c>
      <c r="H12" s="19">
        <v>50</v>
      </c>
      <c r="I12" s="19">
        <v>32.5</v>
      </c>
      <c r="J12" s="19">
        <v>27</v>
      </c>
      <c r="K12" s="19">
        <v>20</v>
      </c>
      <c r="L12" s="26">
        <f t="shared" si="0"/>
        <v>25.3</v>
      </c>
      <c r="M12" s="19" t="s">
        <v>92</v>
      </c>
    </row>
    <row r="13" spans="1:13">
      <c r="A13" s="20">
        <v>10</v>
      </c>
      <c r="B13" s="17">
        <v>80160543</v>
      </c>
      <c r="C13" s="17" t="s">
        <v>7</v>
      </c>
      <c r="D13" s="26">
        <v>40</v>
      </c>
      <c r="E13" s="26">
        <v>20</v>
      </c>
      <c r="F13" s="26">
        <v>30</v>
      </c>
      <c r="G13" s="19">
        <v>20</v>
      </c>
      <c r="H13" s="19">
        <v>60</v>
      </c>
      <c r="I13" s="19">
        <v>37.5</v>
      </c>
      <c r="J13" s="19">
        <v>16</v>
      </c>
      <c r="K13" s="19">
        <v>5</v>
      </c>
      <c r="L13" s="26">
        <f t="shared" si="0"/>
        <v>15.9</v>
      </c>
      <c r="M13" s="19" t="s">
        <v>87</v>
      </c>
    </row>
    <row r="14" spans="1:13">
      <c r="A14" s="20">
        <v>11</v>
      </c>
      <c r="B14" s="17">
        <v>110130233</v>
      </c>
      <c r="C14" s="17" t="s">
        <v>50</v>
      </c>
      <c r="D14" s="26"/>
      <c r="E14" s="26"/>
      <c r="F14" s="26"/>
      <c r="G14" s="19"/>
      <c r="H14" s="19"/>
      <c r="I14" s="19">
        <v>0</v>
      </c>
      <c r="J14" s="19"/>
      <c r="K14" s="19"/>
      <c r="L14" s="26">
        <f t="shared" si="0"/>
        <v>0</v>
      </c>
      <c r="M14" s="19" t="s">
        <v>87</v>
      </c>
    </row>
    <row r="15" spans="1:13">
      <c r="A15" s="20">
        <v>12</v>
      </c>
      <c r="B15" s="17">
        <v>110130907</v>
      </c>
      <c r="C15" s="17" t="s">
        <v>51</v>
      </c>
      <c r="D15" s="26">
        <v>40</v>
      </c>
      <c r="E15" s="26">
        <v>100</v>
      </c>
      <c r="F15" s="26"/>
      <c r="G15" s="19">
        <v>40</v>
      </c>
      <c r="H15" s="19">
        <v>60</v>
      </c>
      <c r="I15" s="19">
        <v>60</v>
      </c>
      <c r="J15" s="19">
        <v>23</v>
      </c>
      <c r="K15" s="19">
        <v>25</v>
      </c>
      <c r="L15" s="26">
        <f t="shared" si="0"/>
        <v>31.200000000000003</v>
      </c>
      <c r="M15" s="19" t="s">
        <v>88</v>
      </c>
    </row>
    <row r="16" spans="1:13">
      <c r="A16" s="20">
        <v>13</v>
      </c>
      <c r="B16" s="17">
        <v>110140141</v>
      </c>
      <c r="C16" s="17" t="s">
        <v>8</v>
      </c>
      <c r="D16" s="26">
        <v>50</v>
      </c>
      <c r="E16" s="26">
        <v>40</v>
      </c>
      <c r="F16" s="26">
        <v>30</v>
      </c>
      <c r="G16" s="19">
        <v>60</v>
      </c>
      <c r="H16" s="19">
        <v>60</v>
      </c>
      <c r="I16" s="19">
        <v>52.5</v>
      </c>
      <c r="J16" s="19">
        <v>35</v>
      </c>
      <c r="K16" s="19">
        <v>35</v>
      </c>
      <c r="L16" s="26">
        <f t="shared" si="0"/>
        <v>38.5</v>
      </c>
      <c r="M16" s="19" t="s">
        <v>94</v>
      </c>
    </row>
    <row r="17" spans="1:13">
      <c r="A17" s="20">
        <v>14</v>
      </c>
      <c r="B17" s="17">
        <v>110140147</v>
      </c>
      <c r="C17" s="17" t="s">
        <v>9</v>
      </c>
      <c r="D17" s="26">
        <v>40</v>
      </c>
      <c r="E17" s="26">
        <v>20</v>
      </c>
      <c r="F17" s="26"/>
      <c r="G17" s="19"/>
      <c r="H17" s="19">
        <v>50</v>
      </c>
      <c r="I17" s="19">
        <v>27.5</v>
      </c>
      <c r="J17" s="19">
        <v>14</v>
      </c>
      <c r="K17" s="19">
        <v>1</v>
      </c>
      <c r="L17" s="26">
        <f t="shared" si="0"/>
        <v>11.500000000000002</v>
      </c>
      <c r="M17" s="19" t="s">
        <v>87</v>
      </c>
    </row>
    <row r="18" spans="1:13">
      <c r="A18" s="20">
        <v>15</v>
      </c>
      <c r="B18" s="17">
        <v>110150050</v>
      </c>
      <c r="C18" s="17" t="s">
        <v>10</v>
      </c>
      <c r="D18" s="26"/>
      <c r="E18" s="26"/>
      <c r="F18" s="26"/>
      <c r="G18" s="19"/>
      <c r="H18" s="19"/>
      <c r="I18" s="19">
        <v>0</v>
      </c>
      <c r="J18" s="19">
        <v>42</v>
      </c>
      <c r="K18" s="19"/>
      <c r="L18" s="26">
        <f t="shared" si="0"/>
        <v>16.8</v>
      </c>
      <c r="M18" s="19" t="s">
        <v>87</v>
      </c>
    </row>
    <row r="19" spans="1:13">
      <c r="A19" s="20">
        <v>16</v>
      </c>
      <c r="B19" s="17">
        <v>110160140</v>
      </c>
      <c r="C19" s="17" t="s">
        <v>11</v>
      </c>
      <c r="D19" s="26"/>
      <c r="E19" s="26"/>
      <c r="F19" s="26"/>
      <c r="G19" s="19"/>
      <c r="H19" s="19"/>
      <c r="I19" s="19">
        <v>0</v>
      </c>
      <c r="J19" s="19">
        <v>41</v>
      </c>
      <c r="K19" s="19">
        <v>19</v>
      </c>
      <c r="L19" s="26">
        <f t="shared" si="0"/>
        <v>24.000000000000004</v>
      </c>
      <c r="M19" s="19" t="s">
        <v>93</v>
      </c>
    </row>
    <row r="20" spans="1:13">
      <c r="A20" s="20">
        <v>17</v>
      </c>
      <c r="B20" s="17">
        <v>110160157</v>
      </c>
      <c r="C20" s="17" t="s">
        <v>12</v>
      </c>
      <c r="D20" s="26">
        <v>40</v>
      </c>
      <c r="E20" s="26">
        <v>50</v>
      </c>
      <c r="F20" s="26">
        <v>20</v>
      </c>
      <c r="G20" s="19">
        <v>20</v>
      </c>
      <c r="H20" s="19">
        <v>50</v>
      </c>
      <c r="I20" s="19">
        <v>40</v>
      </c>
      <c r="J20" s="19">
        <v>42</v>
      </c>
      <c r="K20" s="19">
        <v>22</v>
      </c>
      <c r="L20" s="26">
        <f t="shared" si="0"/>
        <v>33.6</v>
      </c>
      <c r="M20" s="19" t="s">
        <v>94</v>
      </c>
    </row>
    <row r="21" spans="1:13">
      <c r="A21" s="20">
        <v>18</v>
      </c>
      <c r="B21" s="17">
        <v>110160159</v>
      </c>
      <c r="C21" s="17" t="s">
        <v>13</v>
      </c>
      <c r="D21" s="26">
        <v>40</v>
      </c>
      <c r="E21" s="26">
        <v>30</v>
      </c>
      <c r="F21" s="26"/>
      <c r="G21" s="19">
        <v>20</v>
      </c>
      <c r="H21" s="19">
        <v>50</v>
      </c>
      <c r="I21" s="19">
        <v>35</v>
      </c>
      <c r="J21" s="19">
        <v>47</v>
      </c>
      <c r="K21" s="19">
        <v>25</v>
      </c>
      <c r="L21" s="26">
        <f t="shared" si="0"/>
        <v>35.799999999999997</v>
      </c>
      <c r="M21" s="19" t="s">
        <v>94</v>
      </c>
    </row>
    <row r="22" spans="1:13">
      <c r="A22" s="20">
        <v>19</v>
      </c>
      <c r="B22" s="17">
        <v>110170101</v>
      </c>
      <c r="C22" s="17" t="s">
        <v>14</v>
      </c>
      <c r="D22" s="26">
        <v>40</v>
      </c>
      <c r="E22" s="26">
        <v>50</v>
      </c>
      <c r="F22" s="26">
        <v>20</v>
      </c>
      <c r="G22" s="19"/>
      <c r="H22" s="19">
        <v>60</v>
      </c>
      <c r="I22" s="19">
        <v>42.5</v>
      </c>
      <c r="J22" s="19">
        <v>55</v>
      </c>
      <c r="K22" s="19">
        <v>8</v>
      </c>
      <c r="L22" s="26">
        <f t="shared" si="0"/>
        <v>33.700000000000003</v>
      </c>
      <c r="M22" s="19" t="s">
        <v>94</v>
      </c>
    </row>
    <row r="23" spans="1:13">
      <c r="A23" s="20">
        <v>20</v>
      </c>
      <c r="B23" s="17">
        <v>110170103</v>
      </c>
      <c r="C23" s="17" t="s">
        <v>52</v>
      </c>
      <c r="D23" s="26">
        <v>40</v>
      </c>
      <c r="E23" s="26">
        <v>100</v>
      </c>
      <c r="F23" s="26">
        <v>70</v>
      </c>
      <c r="G23" s="19">
        <v>20</v>
      </c>
      <c r="H23" s="19">
        <v>50</v>
      </c>
      <c r="I23" s="19">
        <v>65</v>
      </c>
      <c r="J23" s="19">
        <v>46</v>
      </c>
      <c r="K23" s="19">
        <v>25</v>
      </c>
      <c r="L23" s="26">
        <f t="shared" si="0"/>
        <v>41.400000000000006</v>
      </c>
      <c r="M23" s="19" t="s">
        <v>91</v>
      </c>
    </row>
    <row r="24" spans="1:13">
      <c r="A24" s="20">
        <v>21</v>
      </c>
      <c r="B24" s="17">
        <v>110170112</v>
      </c>
      <c r="C24" s="17" t="s">
        <v>15</v>
      </c>
      <c r="D24" s="26">
        <v>10</v>
      </c>
      <c r="E24" s="26">
        <v>100</v>
      </c>
      <c r="F24" s="26">
        <v>30</v>
      </c>
      <c r="G24" s="19">
        <v>20</v>
      </c>
      <c r="H24" s="19">
        <v>60</v>
      </c>
      <c r="I24" s="19">
        <v>52.5</v>
      </c>
      <c r="J24" s="19">
        <v>57</v>
      </c>
      <c r="K24" s="19">
        <v>12</v>
      </c>
      <c r="L24" s="26">
        <f t="shared" si="0"/>
        <v>38.099999999999994</v>
      </c>
      <c r="M24" s="19" t="s">
        <v>94</v>
      </c>
    </row>
    <row r="25" spans="1:13">
      <c r="A25" s="20">
        <v>22</v>
      </c>
      <c r="B25" s="17">
        <v>110170113</v>
      </c>
      <c r="C25" s="17" t="s">
        <v>16</v>
      </c>
      <c r="D25" s="26">
        <v>20</v>
      </c>
      <c r="E25" s="26">
        <v>100</v>
      </c>
      <c r="F25" s="26">
        <v>100</v>
      </c>
      <c r="G25" s="19">
        <v>70</v>
      </c>
      <c r="H25" s="19">
        <v>60</v>
      </c>
      <c r="I25" s="19">
        <v>82.5</v>
      </c>
      <c r="J25" s="19">
        <v>64</v>
      </c>
      <c r="K25" s="19">
        <v>46</v>
      </c>
      <c r="L25" s="26">
        <f t="shared" si="0"/>
        <v>60.5</v>
      </c>
      <c r="M25" s="19" t="s">
        <v>90</v>
      </c>
    </row>
    <row r="26" spans="1:13">
      <c r="A26" s="20">
        <v>23</v>
      </c>
      <c r="B26" s="17">
        <v>110170115</v>
      </c>
      <c r="C26" s="17" t="s">
        <v>17</v>
      </c>
      <c r="D26" s="26"/>
      <c r="E26" s="26">
        <v>30</v>
      </c>
      <c r="F26" s="26">
        <v>20</v>
      </c>
      <c r="G26" s="19"/>
      <c r="H26" s="19">
        <v>50</v>
      </c>
      <c r="I26" s="19">
        <v>25</v>
      </c>
      <c r="J26" s="19">
        <v>10</v>
      </c>
      <c r="K26" s="19">
        <v>7</v>
      </c>
      <c r="L26" s="26">
        <f t="shared" si="0"/>
        <v>11.8</v>
      </c>
      <c r="M26" s="19" t="s">
        <v>87</v>
      </c>
    </row>
    <row r="27" spans="1:13">
      <c r="A27" s="20">
        <v>24</v>
      </c>
      <c r="B27" s="17">
        <v>110170117</v>
      </c>
      <c r="C27" s="17" t="s">
        <v>18</v>
      </c>
      <c r="D27" s="26">
        <v>40</v>
      </c>
      <c r="E27" s="26">
        <v>100</v>
      </c>
      <c r="F27" s="26">
        <v>70</v>
      </c>
      <c r="G27" s="19">
        <v>50</v>
      </c>
      <c r="H27" s="19">
        <v>60</v>
      </c>
      <c r="I27" s="19">
        <v>70</v>
      </c>
      <c r="J27" s="19">
        <v>49</v>
      </c>
      <c r="K27" s="19">
        <v>76</v>
      </c>
      <c r="L27" s="26">
        <f t="shared" si="0"/>
        <v>64</v>
      </c>
      <c r="M27" s="19" t="s">
        <v>90</v>
      </c>
    </row>
    <row r="28" spans="1:13">
      <c r="A28" s="20">
        <v>25</v>
      </c>
      <c r="B28" s="17">
        <v>110170119</v>
      </c>
      <c r="C28" s="17" t="s">
        <v>19</v>
      </c>
      <c r="D28" s="26">
        <v>20</v>
      </c>
      <c r="E28" s="26"/>
      <c r="F28" s="26">
        <v>20</v>
      </c>
      <c r="G28" s="19">
        <v>20</v>
      </c>
      <c r="H28" s="19">
        <v>50</v>
      </c>
      <c r="I28" s="19">
        <v>27.5</v>
      </c>
      <c r="J28" s="19">
        <v>26</v>
      </c>
      <c r="K28" s="19">
        <v>10</v>
      </c>
      <c r="L28" s="26">
        <f t="shared" si="0"/>
        <v>19.899999999999999</v>
      </c>
      <c r="M28" s="19" t="s">
        <v>87</v>
      </c>
    </row>
    <row r="29" spans="1:13">
      <c r="A29" s="20">
        <v>26</v>
      </c>
      <c r="B29" s="17">
        <v>110170122</v>
      </c>
      <c r="C29" s="17" t="s">
        <v>20</v>
      </c>
      <c r="D29" s="26">
        <v>20</v>
      </c>
      <c r="E29" s="26">
        <v>40</v>
      </c>
      <c r="F29" s="26">
        <v>20</v>
      </c>
      <c r="G29" s="19">
        <v>40</v>
      </c>
      <c r="H29" s="19"/>
      <c r="I29" s="19">
        <v>30</v>
      </c>
      <c r="J29" s="19">
        <v>50</v>
      </c>
      <c r="K29" s="19">
        <v>43</v>
      </c>
      <c r="L29" s="26">
        <f t="shared" si="0"/>
        <v>43.2</v>
      </c>
      <c r="M29" s="19" t="s">
        <v>91</v>
      </c>
    </row>
    <row r="30" spans="1:13">
      <c r="A30" s="20">
        <v>27</v>
      </c>
      <c r="B30" s="17">
        <v>110170127</v>
      </c>
      <c r="C30" s="17" t="s">
        <v>21</v>
      </c>
      <c r="D30" s="26">
        <v>10</v>
      </c>
      <c r="E30" s="26"/>
      <c r="F30" s="26">
        <v>20</v>
      </c>
      <c r="G30" s="19">
        <v>90</v>
      </c>
      <c r="H30" s="19">
        <v>50</v>
      </c>
      <c r="I30" s="19">
        <v>42.5</v>
      </c>
      <c r="J30" s="19">
        <v>34</v>
      </c>
      <c r="K30" s="19">
        <v>11</v>
      </c>
      <c r="L30" s="26">
        <f t="shared" si="0"/>
        <v>26.5</v>
      </c>
      <c r="M30" s="19" t="s">
        <v>92</v>
      </c>
    </row>
    <row r="31" spans="1:13">
      <c r="A31" s="20">
        <v>28</v>
      </c>
      <c r="B31" s="17">
        <v>110170136</v>
      </c>
      <c r="C31" s="17" t="s">
        <v>22</v>
      </c>
      <c r="D31" s="26">
        <v>10</v>
      </c>
      <c r="E31" s="26">
        <v>30</v>
      </c>
      <c r="F31" s="26"/>
      <c r="G31" s="19"/>
      <c r="H31" s="19"/>
      <c r="I31" s="19">
        <v>10</v>
      </c>
      <c r="J31" s="19">
        <v>2</v>
      </c>
      <c r="K31" s="19">
        <v>7</v>
      </c>
      <c r="L31" s="26">
        <f t="shared" si="0"/>
        <v>5.6</v>
      </c>
      <c r="M31" s="19" t="s">
        <v>87</v>
      </c>
    </row>
    <row r="32" spans="1:13">
      <c r="A32" s="20">
        <v>29</v>
      </c>
      <c r="B32" s="17">
        <v>110170138</v>
      </c>
      <c r="C32" s="17" t="s">
        <v>23</v>
      </c>
      <c r="D32" s="26">
        <v>40</v>
      </c>
      <c r="E32" s="26">
        <v>30</v>
      </c>
      <c r="F32" s="26">
        <v>20</v>
      </c>
      <c r="G32" s="19">
        <v>50</v>
      </c>
      <c r="H32" s="19">
        <v>60</v>
      </c>
      <c r="I32" s="19">
        <v>45</v>
      </c>
      <c r="J32" s="19">
        <v>17</v>
      </c>
      <c r="K32" s="19">
        <v>23</v>
      </c>
      <c r="L32" s="26">
        <f t="shared" si="0"/>
        <v>25</v>
      </c>
      <c r="M32" s="19" t="s">
        <v>92</v>
      </c>
    </row>
    <row r="33" spans="1:13">
      <c r="A33" s="20">
        <v>30</v>
      </c>
      <c r="B33" s="17">
        <v>110170143</v>
      </c>
      <c r="C33" s="17" t="s">
        <v>24</v>
      </c>
      <c r="D33" s="26">
        <v>20</v>
      </c>
      <c r="E33" s="26">
        <v>20</v>
      </c>
      <c r="F33" s="26">
        <v>20</v>
      </c>
      <c r="G33" s="19">
        <v>20</v>
      </c>
      <c r="H33" s="19">
        <v>60</v>
      </c>
      <c r="I33" s="19">
        <v>30</v>
      </c>
      <c r="J33" s="19">
        <v>23</v>
      </c>
      <c r="K33" s="19">
        <v>35</v>
      </c>
      <c r="L33" s="26">
        <f t="shared" si="0"/>
        <v>29.200000000000003</v>
      </c>
      <c r="M33" s="19" t="s">
        <v>88</v>
      </c>
    </row>
    <row r="34" spans="1:13">
      <c r="A34" s="20">
        <v>31</v>
      </c>
      <c r="B34" s="17">
        <v>110170146</v>
      </c>
      <c r="C34" s="17" t="s">
        <v>25</v>
      </c>
      <c r="D34" s="26">
        <v>40</v>
      </c>
      <c r="E34" s="26">
        <v>20</v>
      </c>
      <c r="F34" s="26"/>
      <c r="G34" s="19"/>
      <c r="H34" s="19"/>
      <c r="I34" s="19">
        <v>15</v>
      </c>
      <c r="J34" s="19"/>
      <c r="K34" s="19"/>
      <c r="L34" s="26">
        <f t="shared" si="0"/>
        <v>3</v>
      </c>
      <c r="M34" s="19" t="s">
        <v>87</v>
      </c>
    </row>
    <row r="35" spans="1:13">
      <c r="A35" s="20">
        <v>32</v>
      </c>
      <c r="B35" s="17">
        <v>110170147</v>
      </c>
      <c r="C35" s="17" t="s">
        <v>26</v>
      </c>
      <c r="D35" s="26">
        <v>40</v>
      </c>
      <c r="E35" s="26"/>
      <c r="F35" s="26">
        <v>20</v>
      </c>
      <c r="G35" s="19"/>
      <c r="H35" s="19"/>
      <c r="I35" s="19">
        <v>15</v>
      </c>
      <c r="J35" s="19">
        <v>42</v>
      </c>
      <c r="K35" s="19">
        <v>15</v>
      </c>
      <c r="L35" s="26">
        <f t="shared" si="0"/>
        <v>25.8</v>
      </c>
      <c r="M35" s="19" t="s">
        <v>92</v>
      </c>
    </row>
    <row r="36" spans="1:13">
      <c r="A36" s="20">
        <v>33</v>
      </c>
      <c r="B36" s="17">
        <v>110170150</v>
      </c>
      <c r="C36" s="17" t="s">
        <v>27</v>
      </c>
      <c r="D36" s="26">
        <v>40</v>
      </c>
      <c r="E36" s="26">
        <v>60</v>
      </c>
      <c r="F36" s="26">
        <v>70</v>
      </c>
      <c r="G36" s="19">
        <v>40</v>
      </c>
      <c r="H36" s="19">
        <v>60</v>
      </c>
      <c r="I36" s="19">
        <v>57.5</v>
      </c>
      <c r="J36" s="19">
        <v>42</v>
      </c>
      <c r="K36" s="19">
        <v>20</v>
      </c>
      <c r="L36" s="26">
        <f t="shared" ref="L36:L54" si="1">0.2*I36+0.4*J36+0.4*K36</f>
        <v>36.299999999999997</v>
      </c>
      <c r="M36" s="19" t="s">
        <v>94</v>
      </c>
    </row>
    <row r="37" spans="1:13">
      <c r="A37" s="20">
        <v>34</v>
      </c>
      <c r="B37" s="17">
        <v>110170151</v>
      </c>
      <c r="C37" s="17" t="s">
        <v>28</v>
      </c>
      <c r="D37" s="26">
        <v>40</v>
      </c>
      <c r="E37" s="26"/>
      <c r="F37" s="26">
        <v>30</v>
      </c>
      <c r="G37" s="19">
        <v>20</v>
      </c>
      <c r="H37" s="19">
        <v>50</v>
      </c>
      <c r="I37" s="19">
        <v>35</v>
      </c>
      <c r="J37" s="19">
        <v>24</v>
      </c>
      <c r="K37" s="19">
        <v>27</v>
      </c>
      <c r="L37" s="26">
        <f t="shared" si="1"/>
        <v>27.400000000000002</v>
      </c>
      <c r="M37" s="19" t="s">
        <v>92</v>
      </c>
    </row>
    <row r="38" spans="1:13">
      <c r="A38" s="20">
        <v>35</v>
      </c>
      <c r="B38" s="17">
        <v>110170152</v>
      </c>
      <c r="C38" s="17" t="s">
        <v>29</v>
      </c>
      <c r="D38" s="26"/>
      <c r="E38" s="26">
        <v>20</v>
      </c>
      <c r="F38" s="26">
        <v>20</v>
      </c>
      <c r="G38" s="19">
        <v>20</v>
      </c>
      <c r="H38" s="19">
        <v>60</v>
      </c>
      <c r="I38" s="19">
        <v>30</v>
      </c>
      <c r="J38" s="19">
        <v>28</v>
      </c>
      <c r="K38" s="19">
        <v>4</v>
      </c>
      <c r="L38" s="26">
        <f t="shared" si="1"/>
        <v>18.800000000000004</v>
      </c>
      <c r="M38" s="45" t="s">
        <v>87</v>
      </c>
    </row>
    <row r="39" spans="1:13">
      <c r="A39" s="20">
        <v>36</v>
      </c>
      <c r="B39" s="17">
        <v>110170153</v>
      </c>
      <c r="C39" s="17" t="s">
        <v>30</v>
      </c>
      <c r="D39" s="26">
        <v>40</v>
      </c>
      <c r="E39" s="26">
        <v>100</v>
      </c>
      <c r="F39" s="26">
        <v>20</v>
      </c>
      <c r="G39" s="19">
        <v>30</v>
      </c>
      <c r="H39" s="19">
        <v>60</v>
      </c>
      <c r="I39" s="19">
        <v>57.5</v>
      </c>
      <c r="J39" s="19">
        <v>22</v>
      </c>
      <c r="K39" s="19">
        <v>24</v>
      </c>
      <c r="L39" s="26">
        <f t="shared" si="1"/>
        <v>29.900000000000002</v>
      </c>
      <c r="M39" s="19" t="s">
        <v>88</v>
      </c>
    </row>
    <row r="40" spans="1:13">
      <c r="A40" s="20">
        <v>37</v>
      </c>
      <c r="B40" s="17">
        <v>110170154</v>
      </c>
      <c r="C40" s="17" t="s">
        <v>31</v>
      </c>
      <c r="D40" s="26">
        <v>40</v>
      </c>
      <c r="E40" s="26">
        <v>40</v>
      </c>
      <c r="F40" s="26"/>
      <c r="G40" s="19">
        <v>30</v>
      </c>
      <c r="H40" s="19">
        <v>70</v>
      </c>
      <c r="I40" s="19">
        <v>45</v>
      </c>
      <c r="J40" s="19">
        <v>41</v>
      </c>
      <c r="K40" s="19">
        <v>37</v>
      </c>
      <c r="L40" s="26">
        <f t="shared" si="1"/>
        <v>40.200000000000003</v>
      </c>
      <c r="M40" s="19" t="s">
        <v>91</v>
      </c>
    </row>
    <row r="41" spans="1:13">
      <c r="A41" s="20">
        <v>38</v>
      </c>
      <c r="B41" s="17">
        <v>110170156</v>
      </c>
      <c r="C41" s="17" t="s">
        <v>32</v>
      </c>
      <c r="D41" s="26">
        <v>20</v>
      </c>
      <c r="E41" s="26">
        <v>40</v>
      </c>
      <c r="F41" s="26">
        <v>20</v>
      </c>
      <c r="G41" s="19">
        <v>40</v>
      </c>
      <c r="H41" s="19">
        <v>100</v>
      </c>
      <c r="I41" s="19">
        <v>50</v>
      </c>
      <c r="J41" s="19">
        <v>37</v>
      </c>
      <c r="K41" s="19">
        <v>13</v>
      </c>
      <c r="L41" s="26">
        <f t="shared" si="1"/>
        <v>30</v>
      </c>
      <c r="M41" s="19" t="s">
        <v>88</v>
      </c>
    </row>
    <row r="42" spans="1:13">
      <c r="A42" s="20">
        <v>39</v>
      </c>
      <c r="B42" s="17">
        <v>110170162</v>
      </c>
      <c r="C42" s="17" t="s">
        <v>33</v>
      </c>
      <c r="D42" s="26">
        <v>20</v>
      </c>
      <c r="E42" s="26">
        <v>50</v>
      </c>
      <c r="F42" s="26">
        <v>40</v>
      </c>
      <c r="G42" s="19">
        <v>30</v>
      </c>
      <c r="H42" s="19"/>
      <c r="I42" s="19">
        <v>35</v>
      </c>
      <c r="J42" s="19">
        <v>35</v>
      </c>
      <c r="K42" s="19"/>
      <c r="L42" s="26">
        <f t="shared" si="1"/>
        <v>21</v>
      </c>
      <c r="M42" s="19" t="s">
        <v>87</v>
      </c>
    </row>
    <row r="43" spans="1:13">
      <c r="A43" s="20">
        <v>40</v>
      </c>
      <c r="B43" s="17">
        <v>110170807</v>
      </c>
      <c r="C43" s="17" t="s">
        <v>34</v>
      </c>
      <c r="D43" s="26"/>
      <c r="E43" s="26">
        <v>40</v>
      </c>
      <c r="F43" s="26">
        <v>20</v>
      </c>
      <c r="G43" s="19">
        <v>20</v>
      </c>
      <c r="H43" s="19"/>
      <c r="I43" s="19">
        <v>20</v>
      </c>
      <c r="J43" s="19">
        <v>46</v>
      </c>
      <c r="K43" s="19">
        <v>17</v>
      </c>
      <c r="L43" s="26">
        <f t="shared" si="1"/>
        <v>29.200000000000003</v>
      </c>
      <c r="M43" s="19" t="s">
        <v>88</v>
      </c>
    </row>
    <row r="44" spans="1:13">
      <c r="A44" s="20">
        <v>41</v>
      </c>
      <c r="B44" s="17">
        <v>110180036</v>
      </c>
      <c r="C44" s="17" t="s">
        <v>35</v>
      </c>
      <c r="D44" s="26">
        <v>40</v>
      </c>
      <c r="E44" s="26"/>
      <c r="F44" s="26"/>
      <c r="G44" s="19"/>
      <c r="H44" s="19"/>
      <c r="I44" s="19">
        <v>10</v>
      </c>
      <c r="J44" s="19">
        <v>60</v>
      </c>
      <c r="K44" s="19">
        <v>28</v>
      </c>
      <c r="L44" s="26">
        <f t="shared" si="1"/>
        <v>37.200000000000003</v>
      </c>
      <c r="M44" s="19" t="s">
        <v>94</v>
      </c>
    </row>
    <row r="45" spans="1:13">
      <c r="A45" s="20">
        <v>42</v>
      </c>
      <c r="B45" s="17">
        <v>110180107</v>
      </c>
      <c r="C45" s="17" t="s">
        <v>36</v>
      </c>
      <c r="D45" s="26">
        <v>50</v>
      </c>
      <c r="E45" s="26">
        <v>100</v>
      </c>
      <c r="F45" s="26">
        <v>90</v>
      </c>
      <c r="G45" s="19">
        <v>40</v>
      </c>
      <c r="H45" s="19">
        <v>60</v>
      </c>
      <c r="I45" s="19">
        <v>75</v>
      </c>
      <c r="J45" s="19">
        <v>71</v>
      </c>
      <c r="K45" s="19">
        <v>86</v>
      </c>
      <c r="L45" s="26">
        <f t="shared" si="1"/>
        <v>77.800000000000011</v>
      </c>
      <c r="M45" s="19" t="s">
        <v>89</v>
      </c>
    </row>
    <row r="46" spans="1:13">
      <c r="A46" s="20">
        <v>43</v>
      </c>
      <c r="B46" s="17">
        <v>110180129</v>
      </c>
      <c r="C46" s="17" t="s">
        <v>37</v>
      </c>
      <c r="D46" s="26">
        <v>40</v>
      </c>
      <c r="E46" s="26">
        <v>40</v>
      </c>
      <c r="F46" s="26">
        <v>50</v>
      </c>
      <c r="G46" s="19">
        <v>40</v>
      </c>
      <c r="H46" s="19"/>
      <c r="I46" s="19">
        <v>42.5</v>
      </c>
      <c r="J46" s="19">
        <v>52</v>
      </c>
      <c r="K46" s="19">
        <v>55</v>
      </c>
      <c r="L46" s="26">
        <f t="shared" si="1"/>
        <v>51.3</v>
      </c>
      <c r="M46" s="19" t="s">
        <v>91</v>
      </c>
    </row>
    <row r="47" spans="1:13">
      <c r="A47" s="20">
        <v>44</v>
      </c>
      <c r="B47" s="17">
        <v>110180135</v>
      </c>
      <c r="C47" s="17" t="s">
        <v>38</v>
      </c>
      <c r="D47" s="26">
        <v>50</v>
      </c>
      <c r="E47" s="26">
        <v>30</v>
      </c>
      <c r="F47" s="26"/>
      <c r="G47" s="19">
        <v>20</v>
      </c>
      <c r="H47" s="19"/>
      <c r="I47" s="19">
        <v>25</v>
      </c>
      <c r="J47" s="19">
        <v>51</v>
      </c>
      <c r="K47" s="19">
        <v>24</v>
      </c>
      <c r="L47" s="26">
        <f t="shared" si="1"/>
        <v>35</v>
      </c>
      <c r="M47" s="19" t="s">
        <v>94</v>
      </c>
    </row>
    <row r="48" spans="1:13">
      <c r="A48" s="20">
        <v>45</v>
      </c>
      <c r="B48" s="17">
        <v>110180140</v>
      </c>
      <c r="C48" s="17" t="s">
        <v>39</v>
      </c>
      <c r="D48" s="26">
        <v>40</v>
      </c>
      <c r="E48" s="26">
        <v>20</v>
      </c>
      <c r="F48" s="26"/>
      <c r="G48" s="19">
        <v>20</v>
      </c>
      <c r="H48" s="19"/>
      <c r="I48" s="19">
        <v>20</v>
      </c>
      <c r="J48" s="19">
        <v>49</v>
      </c>
      <c r="K48" s="19">
        <v>1</v>
      </c>
      <c r="L48" s="26">
        <f t="shared" si="1"/>
        <v>24</v>
      </c>
      <c r="M48" s="19" t="s">
        <v>93</v>
      </c>
    </row>
    <row r="49" spans="1:13">
      <c r="A49" s="20">
        <v>46</v>
      </c>
      <c r="B49" s="17">
        <v>110180141</v>
      </c>
      <c r="C49" s="17" t="s">
        <v>40</v>
      </c>
      <c r="D49" s="26">
        <v>20</v>
      </c>
      <c r="E49" s="26">
        <v>30</v>
      </c>
      <c r="F49" s="26">
        <v>30</v>
      </c>
      <c r="G49" s="19">
        <v>20</v>
      </c>
      <c r="H49" s="19">
        <v>60</v>
      </c>
      <c r="I49" s="19">
        <v>35</v>
      </c>
      <c r="J49" s="19">
        <v>29</v>
      </c>
      <c r="K49" s="19">
        <v>23</v>
      </c>
      <c r="L49" s="26">
        <f t="shared" si="1"/>
        <v>27.800000000000004</v>
      </c>
      <c r="M49" s="19" t="s">
        <v>92</v>
      </c>
    </row>
    <row r="50" spans="1:13">
      <c r="A50" s="20">
        <v>47</v>
      </c>
      <c r="B50" s="17">
        <v>110180148</v>
      </c>
      <c r="C50" s="17" t="s">
        <v>41</v>
      </c>
      <c r="D50" s="26">
        <v>40</v>
      </c>
      <c r="E50" s="26">
        <v>70</v>
      </c>
      <c r="F50" s="26">
        <v>30</v>
      </c>
      <c r="G50" s="19">
        <v>20</v>
      </c>
      <c r="H50" s="19">
        <v>50</v>
      </c>
      <c r="I50" s="19">
        <v>47.5</v>
      </c>
      <c r="J50" s="19">
        <v>23</v>
      </c>
      <c r="K50" s="19">
        <v>28</v>
      </c>
      <c r="L50" s="26">
        <f t="shared" si="1"/>
        <v>29.900000000000006</v>
      </c>
      <c r="M50" s="19" t="s">
        <v>88</v>
      </c>
    </row>
    <row r="51" spans="1:13">
      <c r="A51" s="20">
        <v>48</v>
      </c>
      <c r="B51" s="17">
        <v>110180160</v>
      </c>
      <c r="C51" s="17" t="s">
        <v>42</v>
      </c>
      <c r="D51" s="26">
        <v>10</v>
      </c>
      <c r="E51" s="26"/>
      <c r="F51" s="26"/>
      <c r="G51" s="19"/>
      <c r="H51" s="19"/>
      <c r="I51" s="19">
        <v>2.5</v>
      </c>
      <c r="J51" s="19">
        <v>15</v>
      </c>
      <c r="K51" s="19"/>
      <c r="L51" s="26">
        <f t="shared" si="1"/>
        <v>6.5</v>
      </c>
      <c r="M51" s="19" t="s">
        <v>87</v>
      </c>
    </row>
    <row r="52" spans="1:13">
      <c r="A52" s="20">
        <v>49</v>
      </c>
      <c r="B52" s="17">
        <v>110180720</v>
      </c>
      <c r="C52" s="17" t="s">
        <v>43</v>
      </c>
      <c r="D52" s="26">
        <v>10</v>
      </c>
      <c r="E52" s="26">
        <v>40</v>
      </c>
      <c r="F52" s="26">
        <v>20</v>
      </c>
      <c r="G52" s="19">
        <v>20</v>
      </c>
      <c r="H52" s="19">
        <v>50</v>
      </c>
      <c r="I52" s="19">
        <v>32.5</v>
      </c>
      <c r="J52" s="19">
        <v>35</v>
      </c>
      <c r="K52" s="19">
        <v>23</v>
      </c>
      <c r="L52" s="26">
        <f t="shared" si="1"/>
        <v>29.700000000000003</v>
      </c>
      <c r="M52" s="19" t="s">
        <v>88</v>
      </c>
    </row>
    <row r="53" spans="1:13">
      <c r="A53" s="20">
        <v>50</v>
      </c>
      <c r="B53" s="17">
        <v>110180721</v>
      </c>
      <c r="C53" s="17" t="s">
        <v>44</v>
      </c>
      <c r="D53" s="26">
        <v>90</v>
      </c>
      <c r="E53" s="26">
        <v>30</v>
      </c>
      <c r="F53" s="26">
        <v>30</v>
      </c>
      <c r="G53" s="19">
        <v>20</v>
      </c>
      <c r="H53" s="19">
        <v>60</v>
      </c>
      <c r="I53" s="19">
        <v>52.5</v>
      </c>
      <c r="J53" s="19">
        <v>43</v>
      </c>
      <c r="K53" s="19">
        <v>34</v>
      </c>
      <c r="L53" s="26">
        <f t="shared" si="1"/>
        <v>41.3</v>
      </c>
      <c r="M53" s="19" t="s">
        <v>91</v>
      </c>
    </row>
    <row r="54" spans="1:13" ht="15" thickBot="1">
      <c r="A54" s="21">
        <v>51</v>
      </c>
      <c r="B54" s="22">
        <v>911920005</v>
      </c>
      <c r="C54" s="22" t="s">
        <v>53</v>
      </c>
      <c r="D54" s="23">
        <v>40</v>
      </c>
      <c r="E54" s="23"/>
      <c r="F54" s="23"/>
      <c r="G54" s="23"/>
      <c r="H54" s="23"/>
      <c r="I54" s="23">
        <v>10</v>
      </c>
      <c r="J54" s="23">
        <v>63</v>
      </c>
      <c r="K54" s="23">
        <v>16</v>
      </c>
      <c r="L54" s="23">
        <f t="shared" si="1"/>
        <v>33.6</v>
      </c>
      <c r="M54" s="23" t="s">
        <v>94</v>
      </c>
    </row>
    <row r="55" spans="1:13">
      <c r="L55" s="44"/>
    </row>
    <row r="56" spans="1:13">
      <c r="C56" t="s">
        <v>55</v>
      </c>
      <c r="D56" s="18">
        <f>51-COUNTBLANK(D4:D54)</f>
        <v>44</v>
      </c>
      <c r="E56" s="18">
        <f t="shared" ref="E56:L56" si="2">51-COUNTBLANK(E4:E54)</f>
        <v>38</v>
      </c>
      <c r="F56" s="18">
        <f t="shared" si="2"/>
        <v>34</v>
      </c>
      <c r="G56" s="18">
        <f t="shared" si="2"/>
        <v>36</v>
      </c>
      <c r="H56" s="18">
        <f t="shared" si="2"/>
        <v>34</v>
      </c>
      <c r="I56" s="18">
        <f t="shared" si="2"/>
        <v>51</v>
      </c>
      <c r="J56" s="18">
        <f t="shared" si="2"/>
        <v>49</v>
      </c>
      <c r="K56" s="18">
        <f t="shared" si="2"/>
        <v>44</v>
      </c>
      <c r="L56" s="18">
        <f t="shared" si="2"/>
        <v>51</v>
      </c>
    </row>
    <row r="57" spans="1:13">
      <c r="C57" t="s">
        <v>80</v>
      </c>
      <c r="D57" s="18">
        <f>SUM(D4:D54)/51</f>
        <v>30.980392156862745</v>
      </c>
      <c r="E57" s="18">
        <f t="shared" ref="E57:K57" si="3">SUM(E4:E54)/51</f>
        <v>37.058823529411768</v>
      </c>
      <c r="F57" s="18">
        <f t="shared" si="3"/>
        <v>24.901960784313726</v>
      </c>
      <c r="G57" s="18">
        <f t="shared" si="3"/>
        <v>24.117647058823529</v>
      </c>
      <c r="H57" s="18">
        <f t="shared" ref="H57:I57" si="4">SUM(H4:H54)/51</f>
        <v>39.019607843137258</v>
      </c>
      <c r="I57" s="18">
        <f t="shared" si="4"/>
        <v>36.568627450980394</v>
      </c>
      <c r="J57" s="18">
        <f t="shared" si="3"/>
        <v>37.215686274509807</v>
      </c>
      <c r="K57" s="18">
        <f t="shared" si="3"/>
        <v>24.686274509803923</v>
      </c>
      <c r="L57" s="18">
        <f t="shared" ref="L57" si="5">SUM(L4:L54)/51</f>
        <v>32.074509803921572</v>
      </c>
    </row>
    <row r="58" spans="1:13">
      <c r="C58" t="s">
        <v>81</v>
      </c>
      <c r="D58" s="18">
        <f>SUM(D4:D54)/D56</f>
        <v>35.909090909090907</v>
      </c>
      <c r="E58" s="18">
        <f>SUM(E4:E54)/E56</f>
        <v>49.736842105263158</v>
      </c>
      <c r="F58" s="18">
        <f>SUM(F4:F54)/F56</f>
        <v>37.352941176470587</v>
      </c>
      <c r="G58" s="18">
        <f>SUM(G4:G54)/G56</f>
        <v>34.166666666666664</v>
      </c>
      <c r="H58" s="18">
        <f t="shared" ref="H58:K58" si="6">SUM(H4:H54)/H56</f>
        <v>58.529411764705884</v>
      </c>
      <c r="I58" s="18">
        <f t="shared" si="6"/>
        <v>36.568627450980394</v>
      </c>
      <c r="J58" s="18">
        <f t="shared" si="6"/>
        <v>38.734693877551024</v>
      </c>
      <c r="K58" s="18">
        <f t="shared" si="6"/>
        <v>28.613636363636363</v>
      </c>
      <c r="L58" s="18">
        <f t="shared" ref="L58" si="7">SUM(L4:L54)/L56</f>
        <v>32.074509803921572</v>
      </c>
    </row>
  </sheetData>
  <sortState ref="A4:M54">
    <sortCondition ref="A4:A5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Attendance form</vt:lpstr>
      <vt:lpstr>Attendance list</vt:lpstr>
      <vt:lpstr>grades</vt:lpstr>
      <vt:lpstr>letter grades sorted</vt:lpstr>
      <vt:lpstr>letters grades listed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Tarsus</dc:creator>
  <cp:lastModifiedBy>Tarsus</cp:lastModifiedBy>
  <cp:lastPrinted>2019-10-10T11:02:39Z</cp:lastPrinted>
  <dcterms:created xsi:type="dcterms:W3CDTF">2019-09-16T13:18:54Z</dcterms:created>
  <dcterms:modified xsi:type="dcterms:W3CDTF">2020-01-19T17:39:33Z</dcterms:modified>
</cp:coreProperties>
</file>