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3"/>
  </bookViews>
  <sheets>
    <sheet name="yoklama form" sheetId="1" r:id="rId1"/>
    <sheet name="yoklama liste" sheetId="2" r:id="rId2"/>
    <sheet name="Notlar" sheetId="3" r:id="rId3"/>
    <sheet name="notlar sıralı" sheetId="4" r:id="rId4"/>
    <sheet name="notlar liste" sheetId="5" r:id="rId5"/>
  </sheets>
  <calcPr calcId="124519"/>
</workbook>
</file>

<file path=xl/calcChain.xml><?xml version="1.0" encoding="utf-8"?>
<calcChain xmlns="http://schemas.openxmlformats.org/spreadsheetml/2006/main">
  <c r="I79" i="5"/>
  <c r="H79"/>
  <c r="G79"/>
  <c r="F79"/>
  <c r="E79"/>
  <c r="D79"/>
  <c r="M78"/>
  <c r="I78"/>
  <c r="I80" s="1"/>
  <c r="H78"/>
  <c r="H80" s="1"/>
  <c r="G78"/>
  <c r="G80" s="1"/>
  <c r="F78"/>
  <c r="F80" s="1"/>
  <c r="E78"/>
  <c r="E80" s="1"/>
  <c r="D78"/>
  <c r="D80" s="1"/>
  <c r="J65"/>
  <c r="J29"/>
  <c r="J7"/>
  <c r="J53"/>
  <c r="J44"/>
  <c r="J19"/>
  <c r="J36"/>
  <c r="J46"/>
  <c r="J31"/>
  <c r="J68"/>
  <c r="J23"/>
  <c r="J73"/>
  <c r="J6"/>
  <c r="J75"/>
  <c r="J24"/>
  <c r="J39"/>
  <c r="J66"/>
  <c r="J47"/>
  <c r="J74"/>
  <c r="J59"/>
  <c r="J49"/>
  <c r="J16"/>
  <c r="J76"/>
  <c r="J28"/>
  <c r="J58"/>
  <c r="J45"/>
  <c r="J38"/>
  <c r="J8"/>
  <c r="J55"/>
  <c r="J70"/>
  <c r="J50"/>
  <c r="J22"/>
  <c r="J35"/>
  <c r="J26"/>
  <c r="J37"/>
  <c r="J27"/>
  <c r="J40"/>
  <c r="J20"/>
  <c r="J33"/>
  <c r="J30"/>
  <c r="J11"/>
  <c r="J57"/>
  <c r="J43"/>
  <c r="J17"/>
  <c r="J52"/>
  <c r="J56"/>
  <c r="J61"/>
  <c r="J25"/>
  <c r="J63"/>
  <c r="J67"/>
  <c r="J18"/>
  <c r="J72"/>
  <c r="J13"/>
  <c r="J14"/>
  <c r="J69"/>
  <c r="J34"/>
  <c r="J48"/>
  <c r="J60"/>
  <c r="J42"/>
  <c r="J64"/>
  <c r="J4"/>
  <c r="J51"/>
  <c r="J41"/>
  <c r="J12"/>
  <c r="J9"/>
  <c r="J71"/>
  <c r="J62"/>
  <c r="J10"/>
  <c r="J15"/>
  <c r="J21"/>
  <c r="J54"/>
  <c r="J32"/>
  <c r="J5"/>
  <c r="M78" i="4"/>
  <c r="I79"/>
  <c r="H79"/>
  <c r="G79"/>
  <c r="F79"/>
  <c r="E79"/>
  <c r="D79"/>
  <c r="I78"/>
  <c r="I80" s="1"/>
  <c r="H78"/>
  <c r="H80" s="1"/>
  <c r="G78"/>
  <c r="G80" s="1"/>
  <c r="F78"/>
  <c r="F80" s="1"/>
  <c r="E78"/>
  <c r="E80" s="1"/>
  <c r="D78"/>
  <c r="D80" s="1"/>
  <c r="J54"/>
  <c r="J63"/>
  <c r="J58"/>
  <c r="J65"/>
  <c r="J25"/>
  <c r="J11"/>
  <c r="J48"/>
  <c r="J22"/>
  <c r="J67"/>
  <c r="J27"/>
  <c r="J60"/>
  <c r="J76"/>
  <c r="J17"/>
  <c r="J28"/>
  <c r="J10"/>
  <c r="J30"/>
  <c r="J19"/>
  <c r="J57"/>
  <c r="J52"/>
  <c r="J35"/>
  <c r="J31"/>
  <c r="J49"/>
  <c r="J6"/>
  <c r="J73"/>
  <c r="J32"/>
  <c r="J15"/>
  <c r="J47"/>
  <c r="J56"/>
  <c r="J20"/>
  <c r="J59"/>
  <c r="J69"/>
  <c r="J51"/>
  <c r="J72"/>
  <c r="J34"/>
  <c r="J18"/>
  <c r="J14"/>
  <c r="J40"/>
  <c r="J61"/>
  <c r="J42"/>
  <c r="J43"/>
  <c r="J70"/>
  <c r="J45"/>
  <c r="J21"/>
  <c r="J38"/>
  <c r="J5"/>
  <c r="J68"/>
  <c r="J37"/>
  <c r="J75"/>
  <c r="J53"/>
  <c r="J41"/>
  <c r="J44"/>
  <c r="J29"/>
  <c r="J62"/>
  <c r="J66"/>
  <c r="J46"/>
  <c r="J7"/>
  <c r="J39"/>
  <c r="J71"/>
  <c r="J26"/>
  <c r="J33"/>
  <c r="J55"/>
  <c r="J8"/>
  <c r="J23"/>
  <c r="J24"/>
  <c r="J13"/>
  <c r="J36"/>
  <c r="J9"/>
  <c r="J12"/>
  <c r="J50"/>
  <c r="J74"/>
  <c r="J64"/>
  <c r="J4"/>
  <c r="J16"/>
  <c r="J78" i="3"/>
  <c r="J80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79" s="1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4"/>
  <c r="D80" i="2"/>
  <c r="D79"/>
  <c r="Q78"/>
  <c r="P78"/>
  <c r="O78"/>
  <c r="N78"/>
  <c r="M78"/>
  <c r="L78"/>
  <c r="K78"/>
  <c r="J78"/>
  <c r="I78"/>
  <c r="H78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4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E79" i="3"/>
  <c r="F79"/>
  <c r="G79"/>
  <c r="H79"/>
  <c r="I79"/>
  <c r="D79"/>
  <c r="E78"/>
  <c r="E80" s="1"/>
  <c r="F78"/>
  <c r="F80" s="1"/>
  <c r="G78"/>
  <c r="G80" s="1"/>
  <c r="H78"/>
  <c r="H80" s="1"/>
  <c r="I78"/>
  <c r="I80" s="1"/>
  <c r="D78"/>
  <c r="D80" s="1"/>
  <c r="G78" i="2"/>
  <c r="F78"/>
  <c r="E78"/>
  <c r="D78"/>
  <c r="J79" i="5" l="1"/>
  <c r="J80"/>
  <c r="J78"/>
  <c r="J79" i="4"/>
  <c r="J78"/>
  <c r="J80" s="1"/>
</calcChain>
</file>

<file path=xl/sharedStrings.xml><?xml version="1.0" encoding="utf-8"?>
<sst xmlns="http://schemas.openxmlformats.org/spreadsheetml/2006/main" count="1322" uniqueCount="119">
  <si>
    <t>12298: UCK 205, Termodinamik I Dersi İçin Öğrenci Listesi</t>
  </si>
  <si>
    <t>Ögrenci No</t>
  </si>
  <si>
    <t>Ad Soyad</t>
  </si>
  <si>
    <t>Ömer Faruk Tayfur</t>
  </si>
  <si>
    <t>Tunahan Günay</t>
  </si>
  <si>
    <t>Osman Gömeç</t>
  </si>
  <si>
    <t>Abdulkadir Baştürk</t>
  </si>
  <si>
    <t>Fırat Şen</t>
  </si>
  <si>
    <t>Engin Can Karanlık</t>
  </si>
  <si>
    <t>Atilla Şenyüz</t>
  </si>
  <si>
    <t>Arif Yüksel</t>
  </si>
  <si>
    <t>Adem Güney</t>
  </si>
  <si>
    <t>Mehmet Fatih Reyhan</t>
  </si>
  <si>
    <t>Ahmet Yıldız</t>
  </si>
  <si>
    <t>Tuğçe Öz</t>
  </si>
  <si>
    <t>Uğur Can Çakır</t>
  </si>
  <si>
    <t>Rabia Pınar Bahçivancı</t>
  </si>
  <si>
    <t>Yusuf Can Aktürk</t>
  </si>
  <si>
    <t>Görkem Deniz Çizmeci</t>
  </si>
  <si>
    <t>Muhammed Yasin Uras</t>
  </si>
  <si>
    <t>İbrahim Yıldırım</t>
  </si>
  <si>
    <t>Muhammed Muslu</t>
  </si>
  <si>
    <t>Erdem Özgür İnan</t>
  </si>
  <si>
    <t>Mehmet Alperen Sevinç</t>
  </si>
  <si>
    <t>Şamil Ateş</t>
  </si>
  <si>
    <t>Hacı Muhammed Yıldız</t>
  </si>
  <si>
    <t>Ömer Faruk Uysal</t>
  </si>
  <si>
    <t>Sümeyye Arslan</t>
  </si>
  <si>
    <t>Enes Tevfik Pınar</t>
  </si>
  <si>
    <t>Hüseyin Bayar</t>
  </si>
  <si>
    <t>Sondem Burc</t>
  </si>
  <si>
    <t>Erdem Yusuf Gökduman</t>
  </si>
  <si>
    <t>Mehmet Emin Güney</t>
  </si>
  <si>
    <t>Berkay Tetik</t>
  </si>
  <si>
    <t>Arif Mertcan Koca</t>
  </si>
  <si>
    <t>Ahmet Berk Tecimer</t>
  </si>
  <si>
    <t>Muhammed İsmail Aydınlıoğlu</t>
  </si>
  <si>
    <t>İbrahim Asar</t>
  </si>
  <si>
    <t>Eren Kenan</t>
  </si>
  <si>
    <t>Burak Ulvi Demirtaş</t>
  </si>
  <si>
    <t>Bedirhan Yılmaz</t>
  </si>
  <si>
    <t>Ferhat Yurdakul</t>
  </si>
  <si>
    <t>Hakan Irmak</t>
  </si>
  <si>
    <t>Büke Keskin</t>
  </si>
  <si>
    <t>İbrahim Can Göktaş</t>
  </si>
  <si>
    <t>Ali Dincer</t>
  </si>
  <si>
    <t>Mustafa Özdil</t>
  </si>
  <si>
    <t>Enes Erdoğan</t>
  </si>
  <si>
    <t>Ada Su Saatçı</t>
  </si>
  <si>
    <t>Mustafa Gelmez</t>
  </si>
  <si>
    <t>Serdar Yavuz Zengin</t>
  </si>
  <si>
    <t>Arif Macit</t>
  </si>
  <si>
    <t>Arin Tuna Tezcan</t>
  </si>
  <si>
    <t>Eren Baver Kaya</t>
  </si>
  <si>
    <t>Yusuf Şamil Işılga</t>
  </si>
  <si>
    <t>Tarık Emre Acar</t>
  </si>
  <si>
    <t>Anıl Alaçam</t>
  </si>
  <si>
    <t>Mustafa Ercüment Yıldırım</t>
  </si>
  <si>
    <t>Kemal Turay</t>
  </si>
  <si>
    <t>Atakan Öztürk</t>
  </si>
  <si>
    <t>Halil İbrahim Altunışık</t>
  </si>
  <si>
    <t>Oğuz Kağan Özbalaban</t>
  </si>
  <si>
    <t>Hüseyin Berkcan Öztürk</t>
  </si>
  <si>
    <t>Can Kumru</t>
  </si>
  <si>
    <t>Veysel Can Karadeniz</t>
  </si>
  <si>
    <t>Melih Safa Cengiz</t>
  </si>
  <si>
    <t>Deniz Arda Petmezciler</t>
  </si>
  <si>
    <t>Ali Ömer Ulaş</t>
  </si>
  <si>
    <t>Vuslat Sena Avcı</t>
  </si>
  <si>
    <t>Furkan Gökeniş</t>
  </si>
  <si>
    <t>Merve Karabal</t>
  </si>
  <si>
    <t>Bayram Fatih Akkaya</t>
  </si>
  <si>
    <t>Hazar Özpolat</t>
  </si>
  <si>
    <t>Atalay Ak</t>
  </si>
  <si>
    <t>Ercan Güler</t>
  </si>
  <si>
    <t>Kubilay Sazan</t>
  </si>
  <si>
    <t>Katılım</t>
  </si>
  <si>
    <t>+</t>
  </si>
  <si>
    <t>25.12.2019</t>
  </si>
  <si>
    <t>18.12.2019</t>
  </si>
  <si>
    <t>11.12.2019</t>
  </si>
  <si>
    <t>04.12.2019</t>
  </si>
  <si>
    <t>27.11.2019</t>
  </si>
  <si>
    <t>20.11.2019</t>
  </si>
  <si>
    <t>13.11.2019</t>
  </si>
  <si>
    <t>23.10.2019</t>
  </si>
  <si>
    <t>16.10.2019</t>
  </si>
  <si>
    <t>09.10.2019</t>
  </si>
  <si>
    <t>02.10.2019</t>
  </si>
  <si>
    <t>25.09.2019</t>
  </si>
  <si>
    <t>18.09.2019</t>
  </si>
  <si>
    <t>İmza (14. hafta/25.12.2019)</t>
  </si>
  <si>
    <t>12298: UCK 205, Termodinamik I Dersi İçin Öğrencilerin Tüm Notları</t>
  </si>
  <si>
    <t>Ödev 1</t>
  </si>
  <si>
    <t>Ödev 2</t>
  </si>
  <si>
    <t>Kısa sınavı 1</t>
  </si>
  <si>
    <t>Kısasınav 2</t>
  </si>
  <si>
    <t>Arasınavı</t>
  </si>
  <si>
    <t>Final</t>
  </si>
  <si>
    <t>Toplam</t>
  </si>
  <si>
    <t>Harf</t>
  </si>
  <si>
    <t>Ortalama</t>
  </si>
  <si>
    <t>Katılanların Ortalaması</t>
  </si>
  <si>
    <t>%5</t>
  </si>
  <si>
    <t>%40</t>
  </si>
  <si>
    <t>%100</t>
  </si>
  <si>
    <t>30.10.2019</t>
  </si>
  <si>
    <t xml:space="preserve">Total </t>
  </si>
  <si>
    <t xml:space="preserve">Ortalama katılan öğrenci </t>
  </si>
  <si>
    <t>Yüzde ortalama katılım</t>
  </si>
  <si>
    <t>FF</t>
  </si>
  <si>
    <t>AA</t>
  </si>
  <si>
    <t>BA</t>
  </si>
  <si>
    <t>DD</t>
  </si>
  <si>
    <t>BB</t>
  </si>
  <si>
    <t>DC</t>
  </si>
  <si>
    <t>CC</t>
  </si>
  <si>
    <t>CB</t>
  </si>
  <si>
    <t>Harfli not ortalama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</si>
</sst>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center" textRotation="90"/>
    </xf>
    <xf numFmtId="0" fontId="0" fillId="0" borderId="0" xfId="0" applyBorder="1" applyAlignment="1">
      <alignment horizontal="center" textRotation="90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selection activeCell="J10" sqref="J10"/>
    </sheetView>
  </sheetViews>
  <sheetFormatPr defaultRowHeight="14.4"/>
  <cols>
    <col min="1" max="1" width="3" bestFit="1" customWidth="1"/>
    <col min="2" max="2" width="11.33203125" customWidth="1"/>
    <col min="3" max="3" width="25.6640625" bestFit="1" customWidth="1"/>
    <col min="4" max="4" width="37.77734375" customWidth="1"/>
    <col min="7" max="10" width="8.88671875" style="11"/>
  </cols>
  <sheetData>
    <row r="1" spans="1:8" ht="23.4">
      <c r="B1" s="10" t="s">
        <v>0</v>
      </c>
    </row>
    <row r="2" spans="1:8" ht="15" thickBot="1"/>
    <row r="3" spans="1:8" ht="28.8" customHeight="1" thickBot="1">
      <c r="A3" s="7"/>
      <c r="B3" s="8" t="s">
        <v>1</v>
      </c>
      <c r="C3" s="8" t="s">
        <v>2</v>
      </c>
      <c r="D3" s="9" t="s">
        <v>91</v>
      </c>
    </row>
    <row r="4" spans="1:8" ht="19.95" customHeight="1">
      <c r="A4" s="1">
        <v>1</v>
      </c>
      <c r="B4" s="2">
        <v>10170123</v>
      </c>
      <c r="C4" s="2" t="s">
        <v>3</v>
      </c>
      <c r="D4" s="3"/>
      <c r="G4" s="12"/>
      <c r="H4" s="12"/>
    </row>
    <row r="5" spans="1:8" ht="19.95" customHeight="1">
      <c r="A5" s="4">
        <v>2</v>
      </c>
      <c r="B5" s="5">
        <v>10180161</v>
      </c>
      <c r="C5" s="5" t="s">
        <v>4</v>
      </c>
      <c r="D5" s="6"/>
      <c r="G5" s="12"/>
      <c r="H5" s="12"/>
    </row>
    <row r="6" spans="1:8" ht="19.95" customHeight="1">
      <c r="A6" s="1">
        <v>3</v>
      </c>
      <c r="B6" s="5">
        <v>110070803</v>
      </c>
      <c r="C6" s="5" t="s">
        <v>5</v>
      </c>
      <c r="D6" s="6"/>
      <c r="G6" s="12"/>
      <c r="H6" s="12"/>
    </row>
    <row r="7" spans="1:8" ht="19.95" customHeight="1">
      <c r="A7" s="4">
        <v>4</v>
      </c>
      <c r="B7" s="5">
        <v>110160020</v>
      </c>
      <c r="C7" s="5" t="s">
        <v>6</v>
      </c>
      <c r="D7" s="6"/>
      <c r="G7" s="12"/>
      <c r="H7" s="12"/>
    </row>
    <row r="8" spans="1:8" ht="19.95" customHeight="1">
      <c r="A8" s="1">
        <v>5</v>
      </c>
      <c r="B8" s="5">
        <v>110160027</v>
      </c>
      <c r="C8" s="5" t="s">
        <v>7</v>
      </c>
      <c r="D8" s="6"/>
      <c r="G8" s="12"/>
      <c r="H8" s="12"/>
    </row>
    <row r="9" spans="1:8" ht="19.95" customHeight="1">
      <c r="A9" s="4">
        <v>6</v>
      </c>
      <c r="B9" s="5">
        <v>110160036</v>
      </c>
      <c r="C9" s="5" t="s">
        <v>8</v>
      </c>
      <c r="D9" s="6"/>
      <c r="G9" s="12"/>
      <c r="H9" s="12"/>
    </row>
    <row r="10" spans="1:8" ht="19.95" customHeight="1">
      <c r="A10" s="1">
        <v>7</v>
      </c>
      <c r="B10" s="5">
        <v>110160046</v>
      </c>
      <c r="C10" s="5" t="s">
        <v>9</v>
      </c>
      <c r="D10" s="6"/>
      <c r="G10" s="12"/>
      <c r="H10" s="12"/>
    </row>
    <row r="11" spans="1:8" ht="19.95" customHeight="1">
      <c r="A11" s="4">
        <v>8</v>
      </c>
      <c r="B11" s="5">
        <v>110160048</v>
      </c>
      <c r="C11" s="5" t="s">
        <v>10</v>
      </c>
      <c r="D11" s="6"/>
      <c r="G11" s="12"/>
      <c r="H11" s="12"/>
    </row>
    <row r="12" spans="1:8" ht="19.95" customHeight="1">
      <c r="A12" s="1">
        <v>9</v>
      </c>
      <c r="B12" s="5">
        <v>110160058</v>
      </c>
      <c r="C12" s="5" t="s">
        <v>11</v>
      </c>
      <c r="D12" s="6"/>
      <c r="G12" s="12"/>
      <c r="H12" s="12"/>
    </row>
    <row r="13" spans="1:8" ht="19.95" customHeight="1">
      <c r="A13" s="4">
        <v>10</v>
      </c>
      <c r="B13" s="5">
        <v>110170002</v>
      </c>
      <c r="C13" s="5" t="s">
        <v>12</v>
      </c>
      <c r="D13" s="6"/>
      <c r="G13" s="12"/>
      <c r="H13" s="12"/>
    </row>
    <row r="14" spans="1:8" ht="19.95" customHeight="1">
      <c r="A14" s="1">
        <v>11</v>
      </c>
      <c r="B14" s="5">
        <v>110170003</v>
      </c>
      <c r="C14" s="5" t="s">
        <v>13</v>
      </c>
      <c r="D14" s="6"/>
      <c r="G14" s="12"/>
      <c r="H14" s="12"/>
    </row>
    <row r="15" spans="1:8" ht="19.95" customHeight="1">
      <c r="A15" s="4">
        <v>12</v>
      </c>
      <c r="B15" s="5">
        <v>110170004</v>
      </c>
      <c r="C15" s="5" t="s">
        <v>14</v>
      </c>
      <c r="D15" s="6"/>
      <c r="G15" s="12"/>
      <c r="H15" s="12"/>
    </row>
    <row r="16" spans="1:8" ht="19.95" customHeight="1">
      <c r="A16" s="1">
        <v>13</v>
      </c>
      <c r="B16" s="5">
        <v>110170005</v>
      </c>
      <c r="C16" s="5" t="s">
        <v>15</v>
      </c>
      <c r="D16" s="6"/>
      <c r="G16" s="12"/>
      <c r="H16" s="12"/>
    </row>
    <row r="17" spans="1:8" ht="19.95" customHeight="1">
      <c r="A17" s="4">
        <v>14</v>
      </c>
      <c r="B17" s="5">
        <v>110170006</v>
      </c>
      <c r="C17" s="5" t="s">
        <v>16</v>
      </c>
      <c r="D17" s="6"/>
      <c r="G17" s="12"/>
      <c r="H17" s="12"/>
    </row>
    <row r="18" spans="1:8" ht="19.95" customHeight="1">
      <c r="A18" s="1">
        <v>15</v>
      </c>
      <c r="B18" s="5">
        <v>110170008</v>
      </c>
      <c r="C18" s="5" t="s">
        <v>17</v>
      </c>
      <c r="D18" s="6"/>
      <c r="G18" s="12"/>
      <c r="H18" s="12"/>
    </row>
    <row r="19" spans="1:8" ht="19.95" customHeight="1">
      <c r="A19" s="4">
        <v>16</v>
      </c>
      <c r="B19" s="5">
        <v>110170010</v>
      </c>
      <c r="C19" s="5" t="s">
        <v>18</v>
      </c>
      <c r="D19" s="6"/>
      <c r="G19" s="12"/>
      <c r="H19" s="12"/>
    </row>
    <row r="20" spans="1:8" ht="19.95" customHeight="1">
      <c r="A20" s="1">
        <v>17</v>
      </c>
      <c r="B20" s="5">
        <v>110170011</v>
      </c>
      <c r="C20" s="5" t="s">
        <v>19</v>
      </c>
      <c r="D20" s="6"/>
      <c r="G20" s="12"/>
      <c r="H20" s="12"/>
    </row>
    <row r="21" spans="1:8" ht="19.95" customHeight="1">
      <c r="A21" s="4">
        <v>18</v>
      </c>
      <c r="B21" s="5">
        <v>110170012</v>
      </c>
      <c r="C21" s="5" t="s">
        <v>20</v>
      </c>
      <c r="D21" s="6"/>
      <c r="G21" s="12"/>
      <c r="H21" s="12"/>
    </row>
    <row r="22" spans="1:8" ht="19.95" customHeight="1">
      <c r="A22" s="1">
        <v>19</v>
      </c>
      <c r="B22" s="5">
        <v>110170013</v>
      </c>
      <c r="C22" s="5" t="s">
        <v>21</v>
      </c>
      <c r="D22" s="6"/>
      <c r="G22" s="12"/>
      <c r="H22" s="12"/>
    </row>
    <row r="23" spans="1:8" ht="19.95" customHeight="1">
      <c r="A23" s="4">
        <v>20</v>
      </c>
      <c r="B23" s="5">
        <v>110170017</v>
      </c>
      <c r="C23" s="5" t="s">
        <v>22</v>
      </c>
      <c r="D23" s="6"/>
      <c r="G23" s="12"/>
      <c r="H23" s="12"/>
    </row>
    <row r="24" spans="1:8" ht="19.95" customHeight="1">
      <c r="A24" s="1">
        <v>21</v>
      </c>
      <c r="B24" s="5">
        <v>110170019</v>
      </c>
      <c r="C24" s="5" t="s">
        <v>23</v>
      </c>
      <c r="D24" s="6"/>
      <c r="G24" s="12"/>
      <c r="H24" s="12"/>
    </row>
    <row r="25" spans="1:8" ht="19.95" customHeight="1">
      <c r="A25" s="4">
        <v>22</v>
      </c>
      <c r="B25" s="5">
        <v>110170020</v>
      </c>
      <c r="C25" s="5" t="s">
        <v>24</v>
      </c>
      <c r="D25" s="6"/>
      <c r="G25" s="12"/>
      <c r="H25" s="12"/>
    </row>
    <row r="26" spans="1:8" ht="19.95" customHeight="1">
      <c r="A26" s="1">
        <v>23</v>
      </c>
      <c r="B26" s="5">
        <v>110170022</v>
      </c>
      <c r="C26" s="5" t="s">
        <v>25</v>
      </c>
      <c r="D26" s="6"/>
      <c r="G26" s="12"/>
      <c r="H26" s="12"/>
    </row>
    <row r="27" spans="1:8" ht="19.95" customHeight="1">
      <c r="A27" s="4">
        <v>24</v>
      </c>
      <c r="B27" s="5">
        <v>110170023</v>
      </c>
      <c r="C27" s="5" t="s">
        <v>26</v>
      </c>
      <c r="D27" s="6"/>
      <c r="G27" s="12"/>
      <c r="H27" s="12"/>
    </row>
    <row r="28" spans="1:8" ht="19.95" customHeight="1">
      <c r="A28" s="1">
        <v>25</v>
      </c>
      <c r="B28" s="5">
        <v>110170025</v>
      </c>
      <c r="C28" s="5" t="s">
        <v>27</v>
      </c>
      <c r="D28" s="6"/>
      <c r="G28" s="12"/>
      <c r="H28" s="12"/>
    </row>
    <row r="29" spans="1:8" ht="19.95" customHeight="1">
      <c r="A29" s="4">
        <v>26</v>
      </c>
      <c r="B29" s="5">
        <v>110170026</v>
      </c>
      <c r="C29" s="5" t="s">
        <v>28</v>
      </c>
      <c r="D29" s="6"/>
      <c r="G29" s="12"/>
      <c r="H29" s="12"/>
    </row>
    <row r="30" spans="1:8" ht="19.95" customHeight="1">
      <c r="A30" s="1">
        <v>27</v>
      </c>
      <c r="B30" s="5">
        <v>110170028</v>
      </c>
      <c r="C30" s="5" t="s">
        <v>29</v>
      </c>
      <c r="D30" s="6"/>
      <c r="G30" s="12"/>
      <c r="H30" s="12"/>
    </row>
    <row r="31" spans="1:8" ht="19.95" customHeight="1">
      <c r="A31" s="4">
        <v>28</v>
      </c>
      <c r="B31" s="5">
        <v>110170029</v>
      </c>
      <c r="C31" s="5" t="s">
        <v>30</v>
      </c>
      <c r="D31" s="6"/>
      <c r="G31" s="12"/>
      <c r="H31" s="12"/>
    </row>
    <row r="32" spans="1:8" ht="19.95" customHeight="1">
      <c r="A32" s="1">
        <v>29</v>
      </c>
      <c r="B32" s="5">
        <v>110170030</v>
      </c>
      <c r="C32" s="5" t="s">
        <v>31</v>
      </c>
      <c r="D32" s="6"/>
      <c r="G32" s="12"/>
      <c r="H32" s="12"/>
    </row>
    <row r="33" spans="1:8" ht="19.95" customHeight="1">
      <c r="A33" s="4">
        <v>30</v>
      </c>
      <c r="B33" s="5">
        <v>110170031</v>
      </c>
      <c r="C33" s="5" t="s">
        <v>32</v>
      </c>
      <c r="D33" s="6"/>
      <c r="G33" s="12"/>
      <c r="H33" s="12"/>
    </row>
    <row r="34" spans="1:8" ht="19.95" customHeight="1">
      <c r="A34" s="1">
        <v>31</v>
      </c>
      <c r="B34" s="5">
        <v>110170033</v>
      </c>
      <c r="C34" s="5" t="s">
        <v>33</v>
      </c>
      <c r="D34" s="6"/>
      <c r="G34" s="12"/>
      <c r="H34" s="12"/>
    </row>
    <row r="35" spans="1:8" ht="19.95" customHeight="1">
      <c r="A35" s="4">
        <v>32</v>
      </c>
      <c r="B35" s="5">
        <v>110170034</v>
      </c>
      <c r="C35" s="5" t="s">
        <v>34</v>
      </c>
      <c r="D35" s="6"/>
      <c r="G35" s="12"/>
      <c r="H35" s="12"/>
    </row>
    <row r="36" spans="1:8" ht="19.95" customHeight="1">
      <c r="A36" s="1">
        <v>33</v>
      </c>
      <c r="B36" s="5">
        <v>110170038</v>
      </c>
      <c r="C36" s="5" t="s">
        <v>35</v>
      </c>
      <c r="D36" s="6"/>
      <c r="G36" s="12"/>
      <c r="H36" s="12"/>
    </row>
    <row r="37" spans="1:8" ht="19.95" customHeight="1">
      <c r="A37" s="4">
        <v>34</v>
      </c>
      <c r="B37" s="5">
        <v>110170042</v>
      </c>
      <c r="C37" s="5" t="s">
        <v>36</v>
      </c>
      <c r="D37" s="6"/>
      <c r="G37" s="12"/>
      <c r="H37" s="12"/>
    </row>
    <row r="38" spans="1:8" ht="19.95" customHeight="1">
      <c r="A38" s="1">
        <v>35</v>
      </c>
      <c r="B38" s="5">
        <v>110170043</v>
      </c>
      <c r="C38" s="5" t="s">
        <v>37</v>
      </c>
      <c r="D38" s="6"/>
      <c r="G38" s="12"/>
      <c r="H38" s="12"/>
    </row>
    <row r="39" spans="1:8" ht="19.95" customHeight="1">
      <c r="A39" s="4">
        <v>36</v>
      </c>
      <c r="B39" s="5">
        <v>110170044</v>
      </c>
      <c r="C39" s="5" t="s">
        <v>38</v>
      </c>
      <c r="D39" s="6"/>
      <c r="G39" s="12"/>
      <c r="H39" s="12"/>
    </row>
    <row r="40" spans="1:8" ht="19.95" customHeight="1">
      <c r="A40" s="1">
        <v>37</v>
      </c>
      <c r="B40" s="5">
        <v>110170047</v>
      </c>
      <c r="C40" s="5" t="s">
        <v>39</v>
      </c>
      <c r="D40" s="6"/>
      <c r="G40" s="12"/>
      <c r="H40" s="12"/>
    </row>
    <row r="41" spans="1:8" ht="19.95" customHeight="1">
      <c r="A41" s="4">
        <v>38</v>
      </c>
      <c r="B41" s="5">
        <v>110170048</v>
      </c>
      <c r="C41" s="5" t="s">
        <v>40</v>
      </c>
      <c r="D41" s="6"/>
      <c r="G41" s="12"/>
      <c r="H41" s="12"/>
    </row>
    <row r="42" spans="1:8" ht="19.95" customHeight="1">
      <c r="A42" s="1">
        <v>39</v>
      </c>
      <c r="B42" s="5">
        <v>110170049</v>
      </c>
      <c r="C42" s="5" t="s">
        <v>41</v>
      </c>
      <c r="D42" s="6"/>
      <c r="G42" s="12"/>
      <c r="H42" s="12"/>
    </row>
    <row r="43" spans="1:8" ht="19.95" customHeight="1">
      <c r="A43" s="4">
        <v>40</v>
      </c>
      <c r="B43" s="5">
        <v>110170050</v>
      </c>
      <c r="C43" s="5" t="s">
        <v>42</v>
      </c>
      <c r="D43" s="6"/>
      <c r="G43" s="12"/>
      <c r="H43" s="12"/>
    </row>
    <row r="44" spans="1:8" ht="19.95" customHeight="1">
      <c r="A44" s="1">
        <v>41</v>
      </c>
      <c r="B44" s="5">
        <v>110170051</v>
      </c>
      <c r="C44" s="5" t="s">
        <v>43</v>
      </c>
      <c r="D44" s="6"/>
      <c r="G44" s="12"/>
      <c r="H44" s="12"/>
    </row>
    <row r="45" spans="1:8" ht="19.95" customHeight="1">
      <c r="A45" s="4">
        <v>42</v>
      </c>
      <c r="B45" s="5">
        <v>110170052</v>
      </c>
      <c r="C45" s="5" t="s">
        <v>44</v>
      </c>
      <c r="D45" s="6"/>
      <c r="G45" s="12"/>
      <c r="H45" s="12"/>
    </row>
    <row r="46" spans="1:8" ht="19.95" customHeight="1">
      <c r="A46" s="1">
        <v>43</v>
      </c>
      <c r="B46" s="5">
        <v>110170054</v>
      </c>
      <c r="C46" s="5" t="s">
        <v>45</v>
      </c>
      <c r="D46" s="6"/>
      <c r="G46" s="12"/>
      <c r="H46" s="12"/>
    </row>
    <row r="47" spans="1:8" ht="19.95" customHeight="1">
      <c r="A47" s="4">
        <v>44</v>
      </c>
      <c r="B47" s="5">
        <v>110170055</v>
      </c>
      <c r="C47" s="5" t="s">
        <v>46</v>
      </c>
      <c r="D47" s="6"/>
      <c r="G47" s="12"/>
      <c r="H47" s="12"/>
    </row>
    <row r="48" spans="1:8" ht="19.95" customHeight="1">
      <c r="A48" s="1">
        <v>45</v>
      </c>
      <c r="B48" s="5">
        <v>110170058</v>
      </c>
      <c r="C48" s="5" t="s">
        <v>47</v>
      </c>
      <c r="D48" s="6"/>
      <c r="G48" s="12"/>
      <c r="H48" s="12"/>
    </row>
    <row r="49" spans="1:8" ht="19.95" customHeight="1">
      <c r="A49" s="4">
        <v>46</v>
      </c>
      <c r="B49" s="5">
        <v>110170060</v>
      </c>
      <c r="C49" s="5" t="s">
        <v>48</v>
      </c>
      <c r="D49" s="6"/>
      <c r="G49" s="12"/>
      <c r="H49" s="12"/>
    </row>
    <row r="50" spans="1:8" ht="19.95" customHeight="1">
      <c r="A50" s="1">
        <v>47</v>
      </c>
      <c r="B50" s="5">
        <v>110170061</v>
      </c>
      <c r="C50" s="5" t="s">
        <v>49</v>
      </c>
      <c r="D50" s="6"/>
      <c r="G50" s="12"/>
      <c r="H50" s="12"/>
    </row>
    <row r="51" spans="1:8" ht="19.95" customHeight="1">
      <c r="A51" s="4">
        <v>48</v>
      </c>
      <c r="B51" s="5">
        <v>110170062</v>
      </c>
      <c r="C51" s="5" t="s">
        <v>50</v>
      </c>
      <c r="D51" s="6"/>
      <c r="G51" s="12"/>
      <c r="H51" s="12"/>
    </row>
    <row r="52" spans="1:8" ht="19.95" customHeight="1">
      <c r="A52" s="1">
        <v>49</v>
      </c>
      <c r="B52" s="5">
        <v>110170804</v>
      </c>
      <c r="C52" s="5" t="s">
        <v>51</v>
      </c>
      <c r="D52" s="6"/>
      <c r="G52" s="12"/>
      <c r="H52" s="12"/>
    </row>
    <row r="53" spans="1:8" ht="19.95" customHeight="1">
      <c r="A53" s="4">
        <v>50</v>
      </c>
      <c r="B53" s="5">
        <v>110170805</v>
      </c>
      <c r="C53" s="5" t="s">
        <v>52</v>
      </c>
      <c r="D53" s="6"/>
      <c r="G53" s="12"/>
      <c r="H53" s="12"/>
    </row>
    <row r="54" spans="1:8" ht="19.95" customHeight="1">
      <c r="A54" s="1">
        <v>51</v>
      </c>
      <c r="B54" s="5">
        <v>110180002</v>
      </c>
      <c r="C54" s="5" t="s">
        <v>53</v>
      </c>
      <c r="D54" s="6"/>
      <c r="G54" s="12"/>
      <c r="H54" s="12"/>
    </row>
    <row r="55" spans="1:8" ht="19.95" customHeight="1">
      <c r="A55" s="4">
        <v>52</v>
      </c>
      <c r="B55" s="5">
        <v>110180003</v>
      </c>
      <c r="C55" s="5" t="s">
        <v>54</v>
      </c>
      <c r="D55" s="6"/>
      <c r="G55" s="12"/>
      <c r="H55" s="12"/>
    </row>
    <row r="56" spans="1:8" ht="19.95" customHeight="1">
      <c r="A56" s="1">
        <v>53</v>
      </c>
      <c r="B56" s="5">
        <v>110180009</v>
      </c>
      <c r="C56" s="5" t="s">
        <v>55</v>
      </c>
      <c r="D56" s="6"/>
      <c r="G56" s="12"/>
      <c r="H56" s="12"/>
    </row>
    <row r="57" spans="1:8" ht="19.95" customHeight="1">
      <c r="A57" s="4">
        <v>54</v>
      </c>
      <c r="B57" s="5">
        <v>110180010</v>
      </c>
      <c r="C57" s="5" t="s">
        <v>56</v>
      </c>
      <c r="D57" s="6"/>
      <c r="G57" s="12"/>
      <c r="H57" s="12"/>
    </row>
    <row r="58" spans="1:8" ht="19.95" customHeight="1">
      <c r="A58" s="1">
        <v>55</v>
      </c>
      <c r="B58" s="5">
        <v>110180019</v>
      </c>
      <c r="C58" s="5" t="s">
        <v>57</v>
      </c>
      <c r="D58" s="6"/>
      <c r="G58" s="12"/>
      <c r="H58" s="12"/>
    </row>
    <row r="59" spans="1:8" ht="19.95" customHeight="1">
      <c r="A59" s="4">
        <v>56</v>
      </c>
      <c r="B59" s="5">
        <v>110180022</v>
      </c>
      <c r="C59" s="5" t="s">
        <v>58</v>
      </c>
      <c r="D59" s="6"/>
      <c r="G59" s="12"/>
      <c r="H59" s="12"/>
    </row>
    <row r="60" spans="1:8" ht="19.95" customHeight="1">
      <c r="A60" s="1">
        <v>57</v>
      </c>
      <c r="B60" s="5">
        <v>110180024</v>
      </c>
      <c r="C60" s="5" t="s">
        <v>73</v>
      </c>
      <c r="D60" s="6"/>
      <c r="G60" s="12"/>
      <c r="H60" s="12"/>
    </row>
    <row r="61" spans="1:8" ht="19.95" customHeight="1">
      <c r="A61" s="4">
        <v>58</v>
      </c>
      <c r="B61" s="5">
        <v>110180026</v>
      </c>
      <c r="C61" s="5" t="s">
        <v>59</v>
      </c>
      <c r="D61" s="6"/>
      <c r="G61" s="12"/>
      <c r="H61" s="12"/>
    </row>
    <row r="62" spans="1:8" ht="19.95" customHeight="1">
      <c r="A62" s="1">
        <v>59</v>
      </c>
      <c r="B62" s="5">
        <v>110180027</v>
      </c>
      <c r="C62" s="5" t="s">
        <v>60</v>
      </c>
      <c r="D62" s="6"/>
      <c r="G62" s="12"/>
      <c r="H62" s="12"/>
    </row>
    <row r="63" spans="1:8" ht="19.95" customHeight="1">
      <c r="A63" s="4">
        <v>60</v>
      </c>
      <c r="B63" s="5">
        <v>110180029</v>
      </c>
      <c r="C63" s="5" t="s">
        <v>61</v>
      </c>
      <c r="D63" s="6"/>
      <c r="G63" s="12"/>
      <c r="H63" s="12"/>
    </row>
    <row r="64" spans="1:8" ht="19.95" customHeight="1">
      <c r="A64" s="1">
        <v>61</v>
      </c>
      <c r="B64" s="5">
        <v>110180032</v>
      </c>
      <c r="C64" s="5" t="s">
        <v>62</v>
      </c>
      <c r="D64" s="6"/>
      <c r="G64" s="12"/>
      <c r="H64" s="12"/>
    </row>
    <row r="65" spans="1:8" ht="19.95" customHeight="1">
      <c r="A65" s="4">
        <v>62</v>
      </c>
      <c r="B65" s="5">
        <v>110180036</v>
      </c>
      <c r="C65" s="5" t="s">
        <v>63</v>
      </c>
      <c r="D65" s="6"/>
      <c r="G65" s="12"/>
      <c r="H65" s="12"/>
    </row>
    <row r="66" spans="1:8" ht="19.95" customHeight="1">
      <c r="A66" s="1">
        <v>63</v>
      </c>
      <c r="B66" s="5">
        <v>110180047</v>
      </c>
      <c r="C66" s="5" t="s">
        <v>64</v>
      </c>
      <c r="D66" s="6"/>
      <c r="G66" s="12"/>
      <c r="H66" s="12"/>
    </row>
    <row r="67" spans="1:8" ht="19.95" customHeight="1">
      <c r="A67" s="4">
        <v>64</v>
      </c>
      <c r="B67" s="5">
        <v>110180051</v>
      </c>
      <c r="C67" s="5" t="s">
        <v>65</v>
      </c>
      <c r="D67" s="6"/>
      <c r="G67" s="12"/>
      <c r="H67" s="12"/>
    </row>
    <row r="68" spans="1:8" ht="19.95" customHeight="1">
      <c r="A68" s="1">
        <v>65</v>
      </c>
      <c r="B68" s="5">
        <v>110180054</v>
      </c>
      <c r="C68" s="5" t="s">
        <v>66</v>
      </c>
      <c r="D68" s="6"/>
      <c r="G68" s="12"/>
      <c r="H68" s="12"/>
    </row>
    <row r="69" spans="1:8" ht="19.95" customHeight="1">
      <c r="A69" s="4">
        <v>66</v>
      </c>
      <c r="B69" s="5">
        <v>110180055</v>
      </c>
      <c r="C69" s="5" t="s">
        <v>67</v>
      </c>
      <c r="D69" s="6"/>
      <c r="G69" s="12"/>
      <c r="H69" s="12"/>
    </row>
    <row r="70" spans="1:8" ht="19.95" customHeight="1">
      <c r="A70" s="1">
        <v>67</v>
      </c>
      <c r="B70" s="5">
        <v>110180062</v>
      </c>
      <c r="C70" s="5" t="s">
        <v>68</v>
      </c>
      <c r="D70" s="6"/>
      <c r="G70" s="12"/>
      <c r="H70" s="12"/>
    </row>
    <row r="71" spans="1:8" ht="19.95" customHeight="1">
      <c r="A71" s="4">
        <v>68</v>
      </c>
      <c r="B71" s="5">
        <v>110180701</v>
      </c>
      <c r="C71" s="5" t="s">
        <v>69</v>
      </c>
      <c r="D71" s="6"/>
      <c r="G71" s="12"/>
      <c r="H71" s="12"/>
    </row>
    <row r="72" spans="1:8" ht="19.95" customHeight="1">
      <c r="A72" s="1">
        <v>69</v>
      </c>
      <c r="B72" s="5">
        <v>110180714</v>
      </c>
      <c r="C72" s="5" t="s">
        <v>70</v>
      </c>
      <c r="D72" s="6"/>
      <c r="G72" s="12"/>
      <c r="H72" s="12"/>
    </row>
    <row r="73" spans="1:8" ht="19.95" customHeight="1">
      <c r="A73" s="4">
        <v>70</v>
      </c>
      <c r="B73" s="5">
        <v>110180716</v>
      </c>
      <c r="C73" s="5" t="s">
        <v>71</v>
      </c>
      <c r="D73" s="6"/>
      <c r="G73" s="12"/>
      <c r="H73" s="12"/>
    </row>
    <row r="74" spans="1:8" ht="19.95" customHeight="1">
      <c r="A74" s="1">
        <v>71</v>
      </c>
      <c r="B74" s="5">
        <v>110180904</v>
      </c>
      <c r="C74" s="5" t="s">
        <v>72</v>
      </c>
      <c r="D74" s="6"/>
      <c r="G74" s="12"/>
      <c r="H74" s="12"/>
    </row>
    <row r="75" spans="1:8" ht="19.95" customHeight="1">
      <c r="A75" s="4">
        <v>72</v>
      </c>
      <c r="B75" s="5">
        <v>110180906</v>
      </c>
      <c r="C75" s="5" t="s">
        <v>74</v>
      </c>
      <c r="D75" s="6"/>
      <c r="G75" s="12"/>
      <c r="H75" s="12"/>
    </row>
    <row r="76" spans="1:8" ht="19.95" customHeight="1">
      <c r="A76" s="1">
        <v>73</v>
      </c>
      <c r="B76" s="5">
        <v>110190702</v>
      </c>
      <c r="C76" s="5" t="s">
        <v>75</v>
      </c>
      <c r="D76" s="6"/>
      <c r="G76" s="12"/>
      <c r="H76" s="12"/>
    </row>
  </sheetData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topLeftCell="A46" workbookViewId="0">
      <selection activeCell="W69" sqref="W69"/>
    </sheetView>
  </sheetViews>
  <sheetFormatPr defaultRowHeight="14.4"/>
  <cols>
    <col min="1" max="1" width="3" bestFit="1" customWidth="1"/>
    <col min="2" max="2" width="11.33203125" customWidth="1"/>
    <col min="3" max="3" width="25.6640625" bestFit="1" customWidth="1"/>
    <col min="4" max="6" width="3.77734375" style="25" customWidth="1"/>
    <col min="7" max="10" width="3.77734375" style="14" customWidth="1"/>
    <col min="11" max="17" width="3.77734375" style="25" customWidth="1"/>
    <col min="18" max="18" width="8.88671875" style="25"/>
  </cols>
  <sheetData>
    <row r="1" spans="1:18" ht="23.4">
      <c r="B1" s="10" t="s">
        <v>0</v>
      </c>
    </row>
    <row r="2" spans="1:18" ht="55.8" customHeight="1" thickBot="1">
      <c r="D2" s="34" t="s">
        <v>90</v>
      </c>
      <c r="E2" s="34" t="s">
        <v>89</v>
      </c>
      <c r="F2" s="34" t="s">
        <v>88</v>
      </c>
      <c r="G2" s="35" t="s">
        <v>87</v>
      </c>
      <c r="H2" s="35" t="s">
        <v>86</v>
      </c>
      <c r="I2" s="35" t="s">
        <v>85</v>
      </c>
      <c r="J2" s="35" t="s">
        <v>106</v>
      </c>
      <c r="K2" s="34" t="s">
        <v>84</v>
      </c>
      <c r="L2" s="34" t="s">
        <v>83</v>
      </c>
      <c r="M2" s="34" t="s">
        <v>82</v>
      </c>
      <c r="N2" s="34" t="s">
        <v>81</v>
      </c>
      <c r="O2" s="34" t="s">
        <v>80</v>
      </c>
      <c r="P2" s="34" t="s">
        <v>79</v>
      </c>
      <c r="Q2" s="34" t="s">
        <v>78</v>
      </c>
    </row>
    <row r="3" spans="1:18" ht="14.4" customHeight="1" thickBot="1">
      <c r="A3" s="7"/>
      <c r="B3" s="8" t="s">
        <v>1</v>
      </c>
      <c r="C3" s="13" t="s">
        <v>2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9">
        <v>14</v>
      </c>
      <c r="R3" s="38" t="s">
        <v>107</v>
      </c>
    </row>
    <row r="4" spans="1:18" ht="14.4" customHeight="1">
      <c r="A4" s="1">
        <v>1</v>
      </c>
      <c r="B4" s="2">
        <v>10170123</v>
      </c>
      <c r="C4" s="15" t="s">
        <v>3</v>
      </c>
      <c r="D4" s="22" t="s">
        <v>77</v>
      </c>
      <c r="E4" s="22" t="s">
        <v>77</v>
      </c>
      <c r="F4" s="26" t="s">
        <v>77</v>
      </c>
      <c r="G4" s="27" t="s">
        <v>77</v>
      </c>
      <c r="H4" s="27" t="s">
        <v>77</v>
      </c>
      <c r="I4" s="26" t="s">
        <v>77</v>
      </c>
      <c r="J4" s="26" t="s">
        <v>77</v>
      </c>
      <c r="K4" s="26" t="s">
        <v>77</v>
      </c>
      <c r="L4" s="26" t="s">
        <v>77</v>
      </c>
      <c r="M4" s="26" t="s">
        <v>77</v>
      </c>
      <c r="N4" s="26" t="s">
        <v>77</v>
      </c>
      <c r="O4" s="26"/>
      <c r="P4" s="26" t="s">
        <v>77</v>
      </c>
      <c r="Q4" s="28" t="s">
        <v>77</v>
      </c>
      <c r="R4" s="39" t="str">
        <f>COUNTIF(D4:Q4,"+") &amp; "/14"</f>
        <v>13/14</v>
      </c>
    </row>
    <row r="5" spans="1:18" ht="14.4" customHeight="1">
      <c r="A5" s="4">
        <v>2</v>
      </c>
      <c r="B5" s="5">
        <v>10180161</v>
      </c>
      <c r="C5" s="16" t="s">
        <v>4</v>
      </c>
      <c r="D5" s="23" t="s">
        <v>77</v>
      </c>
      <c r="E5" s="23" t="s">
        <v>77</v>
      </c>
      <c r="F5" s="29" t="s">
        <v>77</v>
      </c>
      <c r="G5" s="30" t="s">
        <v>77</v>
      </c>
      <c r="H5" s="30" t="s">
        <v>77</v>
      </c>
      <c r="I5" s="29" t="s">
        <v>77</v>
      </c>
      <c r="J5" s="29" t="s">
        <v>77</v>
      </c>
      <c r="K5" s="29" t="s">
        <v>77</v>
      </c>
      <c r="L5" s="29" t="s">
        <v>77</v>
      </c>
      <c r="M5" s="29" t="s">
        <v>77</v>
      </c>
      <c r="N5" s="29" t="s">
        <v>77</v>
      </c>
      <c r="O5" s="29"/>
      <c r="P5" s="29" t="s">
        <v>77</v>
      </c>
      <c r="Q5" s="31" t="s">
        <v>77</v>
      </c>
      <c r="R5" s="40" t="str">
        <f t="shared" ref="R5:R68" si="0">COUNTIF(D5:Q5,"+") &amp; "/14"</f>
        <v>13/14</v>
      </c>
    </row>
    <row r="6" spans="1:18" ht="14.4" customHeight="1">
      <c r="A6" s="1">
        <v>3</v>
      </c>
      <c r="B6" s="5">
        <v>110070803</v>
      </c>
      <c r="C6" s="16" t="s">
        <v>5</v>
      </c>
      <c r="D6" s="22" t="s">
        <v>77</v>
      </c>
      <c r="E6" s="22" t="s">
        <v>77</v>
      </c>
      <c r="F6" s="29" t="s">
        <v>77</v>
      </c>
      <c r="G6" s="30" t="s">
        <v>77</v>
      </c>
      <c r="H6" s="30" t="s">
        <v>77</v>
      </c>
      <c r="I6" s="29" t="s">
        <v>77</v>
      </c>
      <c r="J6" s="29"/>
      <c r="K6" s="29" t="s">
        <v>77</v>
      </c>
      <c r="L6" s="29"/>
      <c r="M6" s="29" t="s">
        <v>77</v>
      </c>
      <c r="N6" s="29" t="s">
        <v>77</v>
      </c>
      <c r="O6" s="29" t="s">
        <v>77</v>
      </c>
      <c r="P6" s="29" t="s">
        <v>77</v>
      </c>
      <c r="Q6" s="31" t="s">
        <v>77</v>
      </c>
      <c r="R6" s="40" t="str">
        <f t="shared" si="0"/>
        <v>12/14</v>
      </c>
    </row>
    <row r="7" spans="1:18" ht="14.4" customHeight="1">
      <c r="A7" s="4">
        <v>4</v>
      </c>
      <c r="B7" s="5">
        <v>110160020</v>
      </c>
      <c r="C7" s="16" t="s">
        <v>6</v>
      </c>
      <c r="D7" s="23" t="s">
        <v>77</v>
      </c>
      <c r="E7" s="23" t="s">
        <v>77</v>
      </c>
      <c r="F7" s="29"/>
      <c r="G7" s="30"/>
      <c r="H7" s="30"/>
      <c r="I7" s="29"/>
      <c r="J7" s="29"/>
      <c r="K7" s="29" t="s">
        <v>77</v>
      </c>
      <c r="L7" s="29"/>
      <c r="M7" s="29"/>
      <c r="N7" s="29" t="s">
        <v>77</v>
      </c>
      <c r="O7" s="29"/>
      <c r="P7" s="29"/>
      <c r="Q7" s="31"/>
      <c r="R7" s="40" t="str">
        <f t="shared" si="0"/>
        <v>4/14</v>
      </c>
    </row>
    <row r="8" spans="1:18" ht="14.4" customHeight="1">
      <c r="A8" s="1">
        <v>5</v>
      </c>
      <c r="B8" s="5">
        <v>110160027</v>
      </c>
      <c r="C8" s="16" t="s">
        <v>7</v>
      </c>
      <c r="D8" s="22" t="s">
        <v>77</v>
      </c>
      <c r="E8" s="22" t="s">
        <v>77</v>
      </c>
      <c r="F8" s="29" t="s">
        <v>77</v>
      </c>
      <c r="G8" s="30" t="s">
        <v>77</v>
      </c>
      <c r="H8" s="30" t="s">
        <v>77</v>
      </c>
      <c r="I8" s="29"/>
      <c r="J8" s="29"/>
      <c r="K8" s="29" t="s">
        <v>77</v>
      </c>
      <c r="L8" s="29" t="s">
        <v>77</v>
      </c>
      <c r="M8" s="29"/>
      <c r="N8" s="29" t="s">
        <v>77</v>
      </c>
      <c r="O8" s="29"/>
      <c r="P8" s="29" t="s">
        <v>77</v>
      </c>
      <c r="Q8" s="31" t="s">
        <v>77</v>
      </c>
      <c r="R8" s="40" t="str">
        <f t="shared" si="0"/>
        <v>10/14</v>
      </c>
    </row>
    <row r="9" spans="1:18" ht="14.4" customHeight="1">
      <c r="A9" s="4">
        <v>6</v>
      </c>
      <c r="B9" s="5">
        <v>110160036</v>
      </c>
      <c r="C9" s="16" t="s">
        <v>8</v>
      </c>
      <c r="D9" s="23" t="s">
        <v>77</v>
      </c>
      <c r="E9" s="23" t="s">
        <v>77</v>
      </c>
      <c r="F9" s="29"/>
      <c r="G9" s="30" t="s">
        <v>77</v>
      </c>
      <c r="H9" s="30" t="s">
        <v>77</v>
      </c>
      <c r="I9" s="29"/>
      <c r="J9" s="29"/>
      <c r="K9" s="29" t="s">
        <v>77</v>
      </c>
      <c r="L9" s="29"/>
      <c r="M9" s="29" t="s">
        <v>77</v>
      </c>
      <c r="N9" s="29" t="s">
        <v>77</v>
      </c>
      <c r="O9" s="29"/>
      <c r="P9" s="29" t="s">
        <v>77</v>
      </c>
      <c r="Q9" s="31" t="s">
        <v>77</v>
      </c>
      <c r="R9" s="40" t="str">
        <f t="shared" si="0"/>
        <v>9/14</v>
      </c>
    </row>
    <row r="10" spans="1:18" ht="14.4" customHeight="1">
      <c r="A10" s="1">
        <v>7</v>
      </c>
      <c r="B10" s="5">
        <v>110160046</v>
      </c>
      <c r="C10" s="16" t="s">
        <v>9</v>
      </c>
      <c r="D10" s="22" t="s">
        <v>77</v>
      </c>
      <c r="E10" s="22" t="s">
        <v>77</v>
      </c>
      <c r="F10" s="29" t="s">
        <v>77</v>
      </c>
      <c r="G10" s="30" t="s">
        <v>77</v>
      </c>
      <c r="H10" s="30" t="s">
        <v>77</v>
      </c>
      <c r="I10" s="29"/>
      <c r="J10" s="29"/>
      <c r="K10" s="29" t="s">
        <v>77</v>
      </c>
      <c r="L10" s="29"/>
      <c r="M10" s="29" t="s">
        <v>77</v>
      </c>
      <c r="N10" s="29" t="s">
        <v>77</v>
      </c>
      <c r="O10" s="29"/>
      <c r="P10" s="29" t="s">
        <v>77</v>
      </c>
      <c r="Q10" s="31" t="s">
        <v>77</v>
      </c>
      <c r="R10" s="40" t="str">
        <f t="shared" si="0"/>
        <v>10/14</v>
      </c>
    </row>
    <row r="11" spans="1:18" ht="14.4" customHeight="1">
      <c r="A11" s="4">
        <v>8</v>
      </c>
      <c r="B11" s="5">
        <v>110160048</v>
      </c>
      <c r="C11" s="16" t="s">
        <v>10</v>
      </c>
      <c r="D11" s="23" t="s">
        <v>77</v>
      </c>
      <c r="E11" s="23" t="s">
        <v>77</v>
      </c>
      <c r="F11" s="29"/>
      <c r="G11" s="30" t="s">
        <v>77</v>
      </c>
      <c r="H11" s="30" t="s">
        <v>77</v>
      </c>
      <c r="I11" s="29" t="s">
        <v>77</v>
      </c>
      <c r="J11" s="29"/>
      <c r="K11" s="29"/>
      <c r="L11" s="29" t="s">
        <v>77</v>
      </c>
      <c r="M11" s="29" t="s">
        <v>77</v>
      </c>
      <c r="N11" s="29" t="s">
        <v>77</v>
      </c>
      <c r="O11" s="29" t="s">
        <v>77</v>
      </c>
      <c r="P11" s="29"/>
      <c r="Q11" s="31" t="s">
        <v>77</v>
      </c>
      <c r="R11" s="40" t="str">
        <f t="shared" si="0"/>
        <v>10/14</v>
      </c>
    </row>
    <row r="12" spans="1:18" ht="14.4" customHeight="1">
      <c r="A12" s="1">
        <v>9</v>
      </c>
      <c r="B12" s="5">
        <v>110160058</v>
      </c>
      <c r="C12" s="16" t="s">
        <v>11</v>
      </c>
      <c r="D12" s="22" t="s">
        <v>77</v>
      </c>
      <c r="E12" s="22" t="s">
        <v>77</v>
      </c>
      <c r="F12" s="29" t="s">
        <v>77</v>
      </c>
      <c r="G12" s="30"/>
      <c r="H12" s="30"/>
      <c r="I12" s="29" t="s">
        <v>77</v>
      </c>
      <c r="J12" s="29"/>
      <c r="K12" s="29" t="s">
        <v>77</v>
      </c>
      <c r="L12" s="29"/>
      <c r="M12" s="29"/>
      <c r="N12" s="29" t="s">
        <v>77</v>
      </c>
      <c r="O12" s="29" t="s">
        <v>77</v>
      </c>
      <c r="P12" s="29" t="s">
        <v>77</v>
      </c>
      <c r="Q12" s="31" t="s">
        <v>77</v>
      </c>
      <c r="R12" s="40" t="str">
        <f t="shared" si="0"/>
        <v>9/14</v>
      </c>
    </row>
    <row r="13" spans="1:18" ht="14.4" customHeight="1">
      <c r="A13" s="4">
        <v>10</v>
      </c>
      <c r="B13" s="5">
        <v>110170002</v>
      </c>
      <c r="C13" s="16" t="s">
        <v>12</v>
      </c>
      <c r="D13" s="23" t="s">
        <v>77</v>
      </c>
      <c r="E13" s="23" t="s">
        <v>77</v>
      </c>
      <c r="F13" s="29"/>
      <c r="G13" s="30"/>
      <c r="H13" s="30"/>
      <c r="I13" s="29" t="s">
        <v>77</v>
      </c>
      <c r="J13" s="29"/>
      <c r="K13" s="29"/>
      <c r="L13" s="29"/>
      <c r="M13" s="29" t="s">
        <v>77</v>
      </c>
      <c r="N13" s="29" t="s">
        <v>77</v>
      </c>
      <c r="O13" s="29" t="s">
        <v>77</v>
      </c>
      <c r="P13" s="29"/>
      <c r="Q13" s="31" t="s">
        <v>77</v>
      </c>
      <c r="R13" s="40" t="str">
        <f t="shared" si="0"/>
        <v>7/14</v>
      </c>
    </row>
    <row r="14" spans="1:18" ht="14.4" customHeight="1">
      <c r="A14" s="1">
        <v>11</v>
      </c>
      <c r="B14" s="5">
        <v>110170003</v>
      </c>
      <c r="C14" s="16" t="s">
        <v>13</v>
      </c>
      <c r="D14" s="22" t="s">
        <v>77</v>
      </c>
      <c r="E14" s="22" t="s">
        <v>77</v>
      </c>
      <c r="F14" s="29"/>
      <c r="G14" s="30" t="s">
        <v>77</v>
      </c>
      <c r="H14" s="30" t="s">
        <v>77</v>
      </c>
      <c r="I14" s="29" t="s">
        <v>77</v>
      </c>
      <c r="J14" s="29"/>
      <c r="K14" s="29" t="s">
        <v>77</v>
      </c>
      <c r="L14" s="29"/>
      <c r="M14" s="29" t="s">
        <v>77</v>
      </c>
      <c r="N14" s="29" t="s">
        <v>77</v>
      </c>
      <c r="O14" s="29" t="s">
        <v>77</v>
      </c>
      <c r="P14" s="29"/>
      <c r="Q14" s="31" t="s">
        <v>77</v>
      </c>
      <c r="R14" s="40" t="str">
        <f t="shared" si="0"/>
        <v>10/14</v>
      </c>
    </row>
    <row r="15" spans="1:18" ht="14.4" customHeight="1">
      <c r="A15" s="4">
        <v>12</v>
      </c>
      <c r="B15" s="5">
        <v>110170004</v>
      </c>
      <c r="C15" s="16" t="s">
        <v>14</v>
      </c>
      <c r="D15" s="23" t="s">
        <v>77</v>
      </c>
      <c r="E15" s="23" t="s">
        <v>77</v>
      </c>
      <c r="F15" s="29"/>
      <c r="G15" s="30" t="s">
        <v>77</v>
      </c>
      <c r="H15" s="30"/>
      <c r="I15" s="29" t="s">
        <v>77</v>
      </c>
      <c r="J15" s="29" t="s">
        <v>77</v>
      </c>
      <c r="K15" s="29" t="s">
        <v>77</v>
      </c>
      <c r="L15" s="29" t="s">
        <v>77</v>
      </c>
      <c r="M15" s="29" t="s">
        <v>77</v>
      </c>
      <c r="N15" s="29" t="s">
        <v>77</v>
      </c>
      <c r="O15" s="29" t="s">
        <v>77</v>
      </c>
      <c r="P15" s="29"/>
      <c r="Q15" s="31" t="s">
        <v>77</v>
      </c>
      <c r="R15" s="40" t="str">
        <f t="shared" si="0"/>
        <v>11/14</v>
      </c>
    </row>
    <row r="16" spans="1:18" ht="14.4" customHeight="1">
      <c r="A16" s="1">
        <v>13</v>
      </c>
      <c r="B16" s="5">
        <v>110170005</v>
      </c>
      <c r="C16" s="16" t="s">
        <v>15</v>
      </c>
      <c r="D16" s="22" t="s">
        <v>77</v>
      </c>
      <c r="E16" s="22" t="s">
        <v>77</v>
      </c>
      <c r="F16" s="29" t="s">
        <v>77</v>
      </c>
      <c r="G16" s="30"/>
      <c r="H16" s="30" t="s">
        <v>77</v>
      </c>
      <c r="I16" s="29" t="s">
        <v>77</v>
      </c>
      <c r="J16" s="29" t="s">
        <v>77</v>
      </c>
      <c r="K16" s="29" t="s">
        <v>77</v>
      </c>
      <c r="L16" s="29"/>
      <c r="M16" s="29" t="s">
        <v>77</v>
      </c>
      <c r="N16" s="29" t="s">
        <v>77</v>
      </c>
      <c r="O16" s="29" t="s">
        <v>77</v>
      </c>
      <c r="P16" s="29"/>
      <c r="Q16" s="31" t="s">
        <v>77</v>
      </c>
      <c r="R16" s="40" t="str">
        <f t="shared" si="0"/>
        <v>11/14</v>
      </c>
    </row>
    <row r="17" spans="1:18" ht="14.4" customHeight="1">
      <c r="A17" s="4">
        <v>14</v>
      </c>
      <c r="B17" s="5">
        <v>110170006</v>
      </c>
      <c r="C17" s="16" t="s">
        <v>16</v>
      </c>
      <c r="D17" s="23" t="s">
        <v>77</v>
      </c>
      <c r="E17" s="23" t="s">
        <v>77</v>
      </c>
      <c r="F17" s="29"/>
      <c r="G17" s="30" t="s">
        <v>77</v>
      </c>
      <c r="H17" s="30" t="s">
        <v>77</v>
      </c>
      <c r="I17" s="29" t="s">
        <v>77</v>
      </c>
      <c r="J17" s="29" t="s">
        <v>77</v>
      </c>
      <c r="K17" s="29"/>
      <c r="L17" s="29"/>
      <c r="M17" s="29" t="s">
        <v>77</v>
      </c>
      <c r="N17" s="29" t="s">
        <v>77</v>
      </c>
      <c r="O17" s="29" t="s">
        <v>77</v>
      </c>
      <c r="P17" s="29"/>
      <c r="Q17" s="31" t="s">
        <v>77</v>
      </c>
      <c r="R17" s="40" t="str">
        <f t="shared" si="0"/>
        <v>10/14</v>
      </c>
    </row>
    <row r="18" spans="1:18" ht="14.4" customHeight="1">
      <c r="A18" s="1">
        <v>15</v>
      </c>
      <c r="B18" s="5">
        <v>110170008</v>
      </c>
      <c r="C18" s="16" t="s">
        <v>17</v>
      </c>
      <c r="D18" s="22" t="s">
        <v>77</v>
      </c>
      <c r="E18" s="22" t="s">
        <v>77</v>
      </c>
      <c r="F18" s="29" t="s">
        <v>77</v>
      </c>
      <c r="G18" s="30"/>
      <c r="H18" s="30"/>
      <c r="I18" s="29" t="s">
        <v>77</v>
      </c>
      <c r="J18" s="29" t="s">
        <v>77</v>
      </c>
      <c r="K18" s="29"/>
      <c r="L18" s="29" t="s">
        <v>77</v>
      </c>
      <c r="M18" s="29" t="s">
        <v>77</v>
      </c>
      <c r="N18" s="29" t="s">
        <v>77</v>
      </c>
      <c r="O18" s="29" t="s">
        <v>77</v>
      </c>
      <c r="P18" s="29"/>
      <c r="Q18" s="31" t="s">
        <v>77</v>
      </c>
      <c r="R18" s="40" t="str">
        <f t="shared" si="0"/>
        <v>10/14</v>
      </c>
    </row>
    <row r="19" spans="1:18" ht="14.4" customHeight="1">
      <c r="A19" s="4">
        <v>16</v>
      </c>
      <c r="B19" s="5">
        <v>110170010</v>
      </c>
      <c r="C19" s="16" t="s">
        <v>18</v>
      </c>
      <c r="D19" s="23" t="s">
        <v>77</v>
      </c>
      <c r="E19" s="23" t="s">
        <v>77</v>
      </c>
      <c r="F19" s="29"/>
      <c r="G19" s="30"/>
      <c r="H19" s="30" t="s">
        <v>77</v>
      </c>
      <c r="I19" s="29"/>
      <c r="J19" s="29" t="s">
        <v>77</v>
      </c>
      <c r="K19" s="29"/>
      <c r="L19" s="29" t="s">
        <v>77</v>
      </c>
      <c r="M19" s="29" t="s">
        <v>77</v>
      </c>
      <c r="N19" s="29" t="s">
        <v>77</v>
      </c>
      <c r="O19" s="29"/>
      <c r="P19" s="29" t="s">
        <v>77</v>
      </c>
      <c r="Q19" s="31"/>
      <c r="R19" s="40" t="str">
        <f t="shared" si="0"/>
        <v>8/14</v>
      </c>
    </row>
    <row r="20" spans="1:18" ht="14.4" customHeight="1">
      <c r="A20" s="1">
        <v>17</v>
      </c>
      <c r="B20" s="5">
        <v>110170011</v>
      </c>
      <c r="C20" s="16" t="s">
        <v>19</v>
      </c>
      <c r="D20" s="22" t="s">
        <v>77</v>
      </c>
      <c r="E20" s="22" t="s">
        <v>77</v>
      </c>
      <c r="F20" s="29" t="s">
        <v>77</v>
      </c>
      <c r="G20" s="30" t="s">
        <v>77</v>
      </c>
      <c r="H20" s="30"/>
      <c r="I20" s="29" t="s">
        <v>77</v>
      </c>
      <c r="J20" s="29" t="s">
        <v>77</v>
      </c>
      <c r="K20" s="29"/>
      <c r="L20" s="29" t="s">
        <v>77</v>
      </c>
      <c r="M20" s="29" t="s">
        <v>77</v>
      </c>
      <c r="N20" s="29" t="s">
        <v>77</v>
      </c>
      <c r="O20" s="29" t="s">
        <v>77</v>
      </c>
      <c r="P20" s="29"/>
      <c r="Q20" s="31" t="s">
        <v>77</v>
      </c>
      <c r="R20" s="40" t="str">
        <f t="shared" si="0"/>
        <v>11/14</v>
      </c>
    </row>
    <row r="21" spans="1:18" ht="14.4" customHeight="1">
      <c r="A21" s="4">
        <v>18</v>
      </c>
      <c r="B21" s="5">
        <v>110170012</v>
      </c>
      <c r="C21" s="16" t="s">
        <v>20</v>
      </c>
      <c r="D21" s="23" t="s">
        <v>77</v>
      </c>
      <c r="E21" s="23" t="s">
        <v>77</v>
      </c>
      <c r="F21" s="29" t="s">
        <v>77</v>
      </c>
      <c r="G21" s="30" t="s">
        <v>77</v>
      </c>
      <c r="H21" s="30"/>
      <c r="I21" s="29" t="s">
        <v>77</v>
      </c>
      <c r="J21" s="29"/>
      <c r="K21" s="29" t="s">
        <v>77</v>
      </c>
      <c r="L21" s="29" t="s">
        <v>77</v>
      </c>
      <c r="M21" s="29"/>
      <c r="N21" s="29" t="s">
        <v>77</v>
      </c>
      <c r="O21" s="29" t="s">
        <v>77</v>
      </c>
      <c r="P21" s="29"/>
      <c r="Q21" s="31" t="s">
        <v>77</v>
      </c>
      <c r="R21" s="40" t="str">
        <f t="shared" si="0"/>
        <v>10/14</v>
      </c>
    </row>
    <row r="22" spans="1:18" ht="14.4" customHeight="1">
      <c r="A22" s="1">
        <v>19</v>
      </c>
      <c r="B22" s="5">
        <v>110170013</v>
      </c>
      <c r="C22" s="16" t="s">
        <v>21</v>
      </c>
      <c r="D22" s="22" t="s">
        <v>77</v>
      </c>
      <c r="E22" s="22" t="s">
        <v>77</v>
      </c>
      <c r="F22" s="29" t="s">
        <v>77</v>
      </c>
      <c r="G22" s="30" t="s">
        <v>77</v>
      </c>
      <c r="H22" s="30" t="s">
        <v>77</v>
      </c>
      <c r="I22" s="29" t="s">
        <v>77</v>
      </c>
      <c r="J22" s="29" t="s">
        <v>77</v>
      </c>
      <c r="K22" s="29" t="s">
        <v>77</v>
      </c>
      <c r="L22" s="29" t="s">
        <v>77</v>
      </c>
      <c r="M22" s="29" t="s">
        <v>77</v>
      </c>
      <c r="N22" s="29" t="s">
        <v>77</v>
      </c>
      <c r="O22" s="29" t="s">
        <v>77</v>
      </c>
      <c r="P22" s="29" t="s">
        <v>77</v>
      </c>
      <c r="Q22" s="31" t="s">
        <v>77</v>
      </c>
      <c r="R22" s="40" t="str">
        <f t="shared" si="0"/>
        <v>14/14</v>
      </c>
    </row>
    <row r="23" spans="1:18" ht="14.4" customHeight="1">
      <c r="A23" s="4">
        <v>20</v>
      </c>
      <c r="B23" s="5">
        <v>110170017</v>
      </c>
      <c r="C23" s="16" t="s">
        <v>22</v>
      </c>
      <c r="D23" s="23" t="s">
        <v>77</v>
      </c>
      <c r="E23" s="23" t="s">
        <v>77</v>
      </c>
      <c r="F23" s="29" t="s">
        <v>77</v>
      </c>
      <c r="G23" s="30" t="s">
        <v>77</v>
      </c>
      <c r="H23" s="30" t="s">
        <v>77</v>
      </c>
      <c r="I23" s="29" t="s">
        <v>77</v>
      </c>
      <c r="J23" s="29" t="s">
        <v>77</v>
      </c>
      <c r="K23" s="29"/>
      <c r="L23" s="29" t="s">
        <v>77</v>
      </c>
      <c r="M23" s="29" t="s">
        <v>77</v>
      </c>
      <c r="N23" s="29" t="s">
        <v>77</v>
      </c>
      <c r="O23" s="29"/>
      <c r="P23" s="29" t="s">
        <v>77</v>
      </c>
      <c r="Q23" s="31" t="s">
        <v>77</v>
      </c>
      <c r="R23" s="40" t="str">
        <f t="shared" si="0"/>
        <v>12/14</v>
      </c>
    </row>
    <row r="24" spans="1:18" ht="14.4" customHeight="1">
      <c r="A24" s="1">
        <v>21</v>
      </c>
      <c r="B24" s="5">
        <v>110170019</v>
      </c>
      <c r="C24" s="16" t="s">
        <v>23</v>
      </c>
      <c r="D24" s="22" t="s">
        <v>77</v>
      </c>
      <c r="E24" s="22" t="s">
        <v>77</v>
      </c>
      <c r="F24" s="29"/>
      <c r="G24" s="30" t="s">
        <v>77</v>
      </c>
      <c r="H24" s="30" t="s">
        <v>77</v>
      </c>
      <c r="I24" s="29" t="s">
        <v>77</v>
      </c>
      <c r="J24" s="29"/>
      <c r="K24" s="29" t="s">
        <v>77</v>
      </c>
      <c r="L24" s="29"/>
      <c r="M24" s="29" t="s">
        <v>77</v>
      </c>
      <c r="N24" s="29" t="s">
        <v>77</v>
      </c>
      <c r="O24" s="29" t="s">
        <v>77</v>
      </c>
      <c r="P24" s="29"/>
      <c r="Q24" s="31" t="s">
        <v>77</v>
      </c>
      <c r="R24" s="40" t="str">
        <f t="shared" si="0"/>
        <v>10/14</v>
      </c>
    </row>
    <row r="25" spans="1:18" ht="14.4" customHeight="1">
      <c r="A25" s="4">
        <v>22</v>
      </c>
      <c r="B25" s="5">
        <v>110170020</v>
      </c>
      <c r="C25" s="16" t="s">
        <v>24</v>
      </c>
      <c r="D25" s="23" t="s">
        <v>77</v>
      </c>
      <c r="E25" s="23" t="s">
        <v>77</v>
      </c>
      <c r="F25" s="29"/>
      <c r="G25" s="30" t="s">
        <v>77</v>
      </c>
      <c r="H25" s="30" t="s">
        <v>77</v>
      </c>
      <c r="I25" s="29" t="s">
        <v>77</v>
      </c>
      <c r="J25" s="29" t="s">
        <v>77</v>
      </c>
      <c r="K25" s="29" t="s">
        <v>77</v>
      </c>
      <c r="L25" s="29"/>
      <c r="M25" s="29" t="s">
        <v>77</v>
      </c>
      <c r="N25" s="29" t="s">
        <v>77</v>
      </c>
      <c r="O25" s="29" t="s">
        <v>77</v>
      </c>
      <c r="P25" s="29" t="s">
        <v>77</v>
      </c>
      <c r="Q25" s="31" t="s">
        <v>77</v>
      </c>
      <c r="R25" s="40" t="str">
        <f t="shared" si="0"/>
        <v>12/14</v>
      </c>
    </row>
    <row r="26" spans="1:18" ht="14.4" customHeight="1">
      <c r="A26" s="1">
        <v>23</v>
      </c>
      <c r="B26" s="5">
        <v>110170022</v>
      </c>
      <c r="C26" s="16" t="s">
        <v>25</v>
      </c>
      <c r="D26" s="22" t="s">
        <v>77</v>
      </c>
      <c r="E26" s="22" t="s">
        <v>77</v>
      </c>
      <c r="F26" s="29" t="s">
        <v>77</v>
      </c>
      <c r="G26" s="30"/>
      <c r="H26" s="30" t="s">
        <v>77</v>
      </c>
      <c r="I26" s="29" t="s">
        <v>77</v>
      </c>
      <c r="J26" s="29" t="s">
        <v>77</v>
      </c>
      <c r="K26" s="29" t="s">
        <v>77</v>
      </c>
      <c r="L26" s="29"/>
      <c r="M26" s="29" t="s">
        <v>77</v>
      </c>
      <c r="N26" s="29" t="s">
        <v>77</v>
      </c>
      <c r="O26" s="29" t="s">
        <v>77</v>
      </c>
      <c r="P26" s="29"/>
      <c r="Q26" s="31" t="s">
        <v>77</v>
      </c>
      <c r="R26" s="40" t="str">
        <f t="shared" si="0"/>
        <v>11/14</v>
      </c>
    </row>
    <row r="27" spans="1:18" ht="14.4" customHeight="1">
      <c r="A27" s="4">
        <v>24</v>
      </c>
      <c r="B27" s="5">
        <v>110170023</v>
      </c>
      <c r="C27" s="16" t="s">
        <v>26</v>
      </c>
      <c r="D27" s="23" t="s">
        <v>77</v>
      </c>
      <c r="E27" s="23" t="s">
        <v>77</v>
      </c>
      <c r="F27" s="29"/>
      <c r="G27" s="30"/>
      <c r="H27" s="30"/>
      <c r="I27" s="29"/>
      <c r="J27" s="29" t="s">
        <v>77</v>
      </c>
      <c r="K27" s="29"/>
      <c r="L27" s="29"/>
      <c r="M27" s="29"/>
      <c r="N27" s="29" t="s">
        <v>77</v>
      </c>
      <c r="O27" s="29"/>
      <c r="P27" s="29"/>
      <c r="Q27" s="31" t="s">
        <v>77</v>
      </c>
      <c r="R27" s="40" t="str">
        <f t="shared" si="0"/>
        <v>5/14</v>
      </c>
    </row>
    <row r="28" spans="1:18" ht="14.4" customHeight="1">
      <c r="A28" s="1">
        <v>25</v>
      </c>
      <c r="B28" s="5">
        <v>110170025</v>
      </c>
      <c r="C28" s="16" t="s">
        <v>27</v>
      </c>
      <c r="D28" s="22" t="s">
        <v>77</v>
      </c>
      <c r="E28" s="22" t="s">
        <v>77</v>
      </c>
      <c r="F28" s="29"/>
      <c r="G28" s="30" t="s">
        <v>77</v>
      </c>
      <c r="H28" s="30" t="s">
        <v>77</v>
      </c>
      <c r="I28" s="29" t="s">
        <v>77</v>
      </c>
      <c r="J28" s="29"/>
      <c r="K28" s="29"/>
      <c r="L28" s="29"/>
      <c r="M28" s="29"/>
      <c r="N28" s="29" t="s">
        <v>77</v>
      </c>
      <c r="O28" s="29" t="s">
        <v>77</v>
      </c>
      <c r="P28" s="29"/>
      <c r="Q28" s="31" t="s">
        <v>77</v>
      </c>
      <c r="R28" s="40" t="str">
        <f t="shared" si="0"/>
        <v>8/14</v>
      </c>
    </row>
    <row r="29" spans="1:18" ht="14.4" customHeight="1">
      <c r="A29" s="4">
        <v>26</v>
      </c>
      <c r="B29" s="5">
        <v>110170026</v>
      </c>
      <c r="C29" s="16" t="s">
        <v>28</v>
      </c>
      <c r="D29" s="23" t="s">
        <v>77</v>
      </c>
      <c r="E29" s="23" t="s">
        <v>77</v>
      </c>
      <c r="F29" s="29" t="s">
        <v>77</v>
      </c>
      <c r="G29" s="30"/>
      <c r="H29" s="30" t="s">
        <v>77</v>
      </c>
      <c r="I29" s="29" t="s">
        <v>77</v>
      </c>
      <c r="J29" s="29"/>
      <c r="K29" s="29"/>
      <c r="L29" s="29" t="s">
        <v>77</v>
      </c>
      <c r="M29" s="29"/>
      <c r="N29" s="29" t="s">
        <v>77</v>
      </c>
      <c r="O29" s="29"/>
      <c r="P29" s="29"/>
      <c r="Q29" s="31"/>
      <c r="R29" s="40" t="str">
        <f t="shared" si="0"/>
        <v>7/14</v>
      </c>
    </row>
    <row r="30" spans="1:18" ht="14.4" customHeight="1">
      <c r="A30" s="1">
        <v>27</v>
      </c>
      <c r="B30" s="5">
        <v>110170028</v>
      </c>
      <c r="C30" s="16" t="s">
        <v>29</v>
      </c>
      <c r="D30" s="22" t="s">
        <v>77</v>
      </c>
      <c r="E30" s="22" t="s">
        <v>77</v>
      </c>
      <c r="F30" s="29"/>
      <c r="G30" s="30" t="s">
        <v>77</v>
      </c>
      <c r="H30" s="30" t="s">
        <v>77</v>
      </c>
      <c r="I30" s="29" t="s">
        <v>77</v>
      </c>
      <c r="J30" s="29"/>
      <c r="K30" s="29"/>
      <c r="L30" s="29"/>
      <c r="M30" s="29" t="s">
        <v>77</v>
      </c>
      <c r="N30" s="29" t="s">
        <v>77</v>
      </c>
      <c r="O30" s="29" t="s">
        <v>77</v>
      </c>
      <c r="P30" s="29"/>
      <c r="Q30" s="31" t="s">
        <v>77</v>
      </c>
      <c r="R30" s="40" t="str">
        <f t="shared" si="0"/>
        <v>9/14</v>
      </c>
    </row>
    <row r="31" spans="1:18" ht="14.4" customHeight="1">
      <c r="A31" s="4">
        <v>28</v>
      </c>
      <c r="B31" s="5">
        <v>110170029</v>
      </c>
      <c r="C31" s="16" t="s">
        <v>30</v>
      </c>
      <c r="D31" s="23" t="s">
        <v>77</v>
      </c>
      <c r="E31" s="23" t="s">
        <v>77</v>
      </c>
      <c r="F31" s="29" t="s">
        <v>77</v>
      </c>
      <c r="G31" s="30"/>
      <c r="H31" s="30" t="s">
        <v>77</v>
      </c>
      <c r="I31" s="29" t="s">
        <v>77</v>
      </c>
      <c r="J31" s="29"/>
      <c r="K31" s="29" t="s">
        <v>77</v>
      </c>
      <c r="L31" s="29" t="s">
        <v>77</v>
      </c>
      <c r="M31" s="29" t="s">
        <v>77</v>
      </c>
      <c r="N31" s="29" t="s">
        <v>77</v>
      </c>
      <c r="O31" s="29"/>
      <c r="P31" s="29"/>
      <c r="Q31" s="31"/>
      <c r="R31" s="40" t="str">
        <f t="shared" si="0"/>
        <v>9/14</v>
      </c>
    </row>
    <row r="32" spans="1:18" ht="14.4" customHeight="1">
      <c r="A32" s="1">
        <v>29</v>
      </c>
      <c r="B32" s="5">
        <v>110170030</v>
      </c>
      <c r="C32" s="16" t="s">
        <v>31</v>
      </c>
      <c r="D32" s="22" t="s">
        <v>77</v>
      </c>
      <c r="E32" s="22" t="s">
        <v>77</v>
      </c>
      <c r="F32" s="29"/>
      <c r="G32" s="30" t="s">
        <v>77</v>
      </c>
      <c r="H32" s="30" t="s">
        <v>77</v>
      </c>
      <c r="I32" s="29" t="s">
        <v>77</v>
      </c>
      <c r="J32" s="29"/>
      <c r="K32" s="29"/>
      <c r="L32" s="29" t="s">
        <v>77</v>
      </c>
      <c r="M32" s="29" t="s">
        <v>77</v>
      </c>
      <c r="N32" s="29" t="s">
        <v>77</v>
      </c>
      <c r="O32" s="29" t="s">
        <v>77</v>
      </c>
      <c r="P32" s="29"/>
      <c r="Q32" s="31" t="s">
        <v>77</v>
      </c>
      <c r="R32" s="40" t="str">
        <f t="shared" si="0"/>
        <v>10/14</v>
      </c>
    </row>
    <row r="33" spans="1:18" ht="14.4" customHeight="1">
      <c r="A33" s="4">
        <v>30</v>
      </c>
      <c r="B33" s="5">
        <v>110170031</v>
      </c>
      <c r="C33" s="16" t="s">
        <v>32</v>
      </c>
      <c r="D33" s="23" t="s">
        <v>77</v>
      </c>
      <c r="E33" s="23" t="s">
        <v>77</v>
      </c>
      <c r="F33" s="29"/>
      <c r="G33" s="30" t="s">
        <v>77</v>
      </c>
      <c r="H33" s="30" t="s">
        <v>77</v>
      </c>
      <c r="I33" s="29" t="s">
        <v>77</v>
      </c>
      <c r="J33" s="29" t="s">
        <v>77</v>
      </c>
      <c r="K33" s="29"/>
      <c r="L33" s="29"/>
      <c r="M33" s="29" t="s">
        <v>77</v>
      </c>
      <c r="N33" s="29" t="s">
        <v>77</v>
      </c>
      <c r="O33" s="29"/>
      <c r="P33" s="29" t="s">
        <v>77</v>
      </c>
      <c r="Q33" s="31" t="s">
        <v>77</v>
      </c>
      <c r="R33" s="40" t="str">
        <f t="shared" si="0"/>
        <v>10/14</v>
      </c>
    </row>
    <row r="34" spans="1:18" ht="14.4" customHeight="1">
      <c r="A34" s="1">
        <v>31</v>
      </c>
      <c r="B34" s="5">
        <v>110170033</v>
      </c>
      <c r="C34" s="16" t="s">
        <v>33</v>
      </c>
      <c r="D34" s="22" t="s">
        <v>77</v>
      </c>
      <c r="E34" s="22" t="s">
        <v>77</v>
      </c>
      <c r="F34" s="29"/>
      <c r="G34" s="30"/>
      <c r="H34" s="30"/>
      <c r="I34" s="29"/>
      <c r="J34" s="29"/>
      <c r="K34" s="29"/>
      <c r="L34" s="29"/>
      <c r="M34" s="29"/>
      <c r="N34" s="29" t="s">
        <v>77</v>
      </c>
      <c r="O34" s="29"/>
      <c r="P34" s="29"/>
      <c r="Q34" s="31" t="s">
        <v>77</v>
      </c>
      <c r="R34" s="40" t="str">
        <f t="shared" si="0"/>
        <v>4/14</v>
      </c>
    </row>
    <row r="35" spans="1:18" ht="14.4" customHeight="1">
      <c r="A35" s="4">
        <v>32</v>
      </c>
      <c r="B35" s="5">
        <v>110170034</v>
      </c>
      <c r="C35" s="16" t="s">
        <v>34</v>
      </c>
      <c r="D35" s="23" t="s">
        <v>77</v>
      </c>
      <c r="E35" s="23" t="s">
        <v>77</v>
      </c>
      <c r="F35" s="29"/>
      <c r="G35" s="30" t="s">
        <v>77</v>
      </c>
      <c r="H35" s="30" t="s">
        <v>77</v>
      </c>
      <c r="I35" s="29" t="s">
        <v>77</v>
      </c>
      <c r="J35" s="29" t="s">
        <v>77</v>
      </c>
      <c r="K35" s="29"/>
      <c r="L35" s="29"/>
      <c r="M35" s="29" t="s">
        <v>77</v>
      </c>
      <c r="N35" s="29" t="s">
        <v>77</v>
      </c>
      <c r="O35" s="29"/>
      <c r="P35" s="29" t="s">
        <v>77</v>
      </c>
      <c r="Q35" s="31" t="s">
        <v>77</v>
      </c>
      <c r="R35" s="40" t="str">
        <f t="shared" si="0"/>
        <v>10/14</v>
      </c>
    </row>
    <row r="36" spans="1:18" ht="14.4" customHeight="1">
      <c r="A36" s="1">
        <v>33</v>
      </c>
      <c r="B36" s="5">
        <v>110170038</v>
      </c>
      <c r="C36" s="16" t="s">
        <v>35</v>
      </c>
      <c r="D36" s="22" t="s">
        <v>77</v>
      </c>
      <c r="E36" s="22" t="s">
        <v>77</v>
      </c>
      <c r="F36" s="29" t="s">
        <v>77</v>
      </c>
      <c r="G36" s="30" t="s">
        <v>77</v>
      </c>
      <c r="H36" s="30" t="s">
        <v>77</v>
      </c>
      <c r="I36" s="29" t="s">
        <v>77</v>
      </c>
      <c r="J36" s="29"/>
      <c r="K36" s="29" t="s">
        <v>77</v>
      </c>
      <c r="L36" s="29" t="s">
        <v>77</v>
      </c>
      <c r="M36" s="29" t="s">
        <v>77</v>
      </c>
      <c r="N36" s="29" t="s">
        <v>77</v>
      </c>
      <c r="O36" s="29"/>
      <c r="P36" s="29"/>
      <c r="Q36" s="31"/>
      <c r="R36" s="40" t="str">
        <f t="shared" si="0"/>
        <v>10/14</v>
      </c>
    </row>
    <row r="37" spans="1:18" ht="14.4" customHeight="1">
      <c r="A37" s="4">
        <v>34</v>
      </c>
      <c r="B37" s="5">
        <v>110170042</v>
      </c>
      <c r="C37" s="16" t="s">
        <v>36</v>
      </c>
      <c r="D37" s="23" t="s">
        <v>77</v>
      </c>
      <c r="E37" s="23" t="s">
        <v>77</v>
      </c>
      <c r="F37" s="29"/>
      <c r="G37" s="30" t="s">
        <v>77</v>
      </c>
      <c r="H37" s="30" t="s">
        <v>77</v>
      </c>
      <c r="I37" s="29" t="s">
        <v>77</v>
      </c>
      <c r="J37" s="29"/>
      <c r="K37" s="29"/>
      <c r="L37" s="29" t="s">
        <v>77</v>
      </c>
      <c r="M37" s="29" t="s">
        <v>77</v>
      </c>
      <c r="N37" s="29" t="s">
        <v>77</v>
      </c>
      <c r="O37" s="29" t="s">
        <v>77</v>
      </c>
      <c r="P37" s="29"/>
      <c r="Q37" s="31" t="s">
        <v>77</v>
      </c>
      <c r="R37" s="40" t="str">
        <f t="shared" si="0"/>
        <v>10/14</v>
      </c>
    </row>
    <row r="38" spans="1:18" ht="14.4" customHeight="1">
      <c r="A38" s="1">
        <v>35</v>
      </c>
      <c r="B38" s="5">
        <v>110170043</v>
      </c>
      <c r="C38" s="16" t="s">
        <v>37</v>
      </c>
      <c r="D38" s="22" t="s">
        <v>77</v>
      </c>
      <c r="E38" s="22" t="s">
        <v>77</v>
      </c>
      <c r="F38" s="29"/>
      <c r="G38" s="30"/>
      <c r="H38" s="30"/>
      <c r="I38" s="29"/>
      <c r="J38" s="29" t="s">
        <v>77</v>
      </c>
      <c r="K38" s="29"/>
      <c r="L38" s="29"/>
      <c r="M38" s="29"/>
      <c r="N38" s="29" t="s">
        <v>77</v>
      </c>
      <c r="O38" s="29"/>
      <c r="P38" s="29"/>
      <c r="Q38" s="31" t="s">
        <v>77</v>
      </c>
      <c r="R38" s="40" t="str">
        <f t="shared" si="0"/>
        <v>5/14</v>
      </c>
    </row>
    <row r="39" spans="1:18" ht="14.4" customHeight="1">
      <c r="A39" s="4">
        <v>36</v>
      </c>
      <c r="B39" s="5">
        <v>110170044</v>
      </c>
      <c r="C39" s="16" t="s">
        <v>38</v>
      </c>
      <c r="D39" s="23" t="s">
        <v>77</v>
      </c>
      <c r="E39" s="23" t="s">
        <v>77</v>
      </c>
      <c r="F39" s="29" t="s">
        <v>77</v>
      </c>
      <c r="G39" s="30"/>
      <c r="H39" s="30" t="s">
        <v>77</v>
      </c>
      <c r="I39" s="29" t="s">
        <v>77</v>
      </c>
      <c r="J39" s="29"/>
      <c r="K39" s="29" t="s">
        <v>77</v>
      </c>
      <c r="L39" s="29" t="s">
        <v>77</v>
      </c>
      <c r="M39" s="29" t="s">
        <v>77</v>
      </c>
      <c r="N39" s="29" t="s">
        <v>77</v>
      </c>
      <c r="O39" s="29"/>
      <c r="P39" s="29" t="s">
        <v>77</v>
      </c>
      <c r="Q39" s="31"/>
      <c r="R39" s="40" t="str">
        <f t="shared" si="0"/>
        <v>10/14</v>
      </c>
    </row>
    <row r="40" spans="1:18" ht="14.4" customHeight="1">
      <c r="A40" s="1">
        <v>37</v>
      </c>
      <c r="B40" s="5">
        <v>110170047</v>
      </c>
      <c r="C40" s="16" t="s">
        <v>39</v>
      </c>
      <c r="D40" s="22" t="s">
        <v>77</v>
      </c>
      <c r="E40" s="22" t="s">
        <v>77</v>
      </c>
      <c r="F40" s="29" t="s">
        <v>77</v>
      </c>
      <c r="G40" s="30" t="s">
        <v>77</v>
      </c>
      <c r="H40" s="30"/>
      <c r="I40" s="29" t="s">
        <v>77</v>
      </c>
      <c r="J40" s="29" t="s">
        <v>77</v>
      </c>
      <c r="K40" s="29" t="s">
        <v>77</v>
      </c>
      <c r="L40" s="29"/>
      <c r="M40" s="29" t="s">
        <v>77</v>
      </c>
      <c r="N40" s="29" t="s">
        <v>77</v>
      </c>
      <c r="O40" s="29" t="s">
        <v>77</v>
      </c>
      <c r="P40" s="29"/>
      <c r="Q40" s="31" t="s">
        <v>77</v>
      </c>
      <c r="R40" s="40" t="str">
        <f t="shared" si="0"/>
        <v>11/14</v>
      </c>
    </row>
    <row r="41" spans="1:18" ht="14.4" customHeight="1">
      <c r="A41" s="4">
        <v>38</v>
      </c>
      <c r="B41" s="5">
        <v>110170048</v>
      </c>
      <c r="C41" s="16" t="s">
        <v>40</v>
      </c>
      <c r="D41" s="23" t="s">
        <v>77</v>
      </c>
      <c r="E41" s="23" t="s">
        <v>77</v>
      </c>
      <c r="F41" s="29" t="s">
        <v>77</v>
      </c>
      <c r="G41" s="30" t="s">
        <v>77</v>
      </c>
      <c r="H41" s="30" t="s">
        <v>77</v>
      </c>
      <c r="I41" s="29" t="s">
        <v>77</v>
      </c>
      <c r="J41" s="29" t="s">
        <v>77</v>
      </c>
      <c r="K41" s="29" t="s">
        <v>77</v>
      </c>
      <c r="L41" s="29" t="s">
        <v>77</v>
      </c>
      <c r="M41" s="29" t="s">
        <v>77</v>
      </c>
      <c r="N41" s="29" t="s">
        <v>77</v>
      </c>
      <c r="O41" s="29" t="s">
        <v>77</v>
      </c>
      <c r="P41" s="29"/>
      <c r="Q41" s="31" t="s">
        <v>77</v>
      </c>
      <c r="R41" s="40" t="str">
        <f t="shared" si="0"/>
        <v>13/14</v>
      </c>
    </row>
    <row r="42" spans="1:18" ht="14.4" customHeight="1">
      <c r="A42" s="1">
        <v>39</v>
      </c>
      <c r="B42" s="5">
        <v>110170049</v>
      </c>
      <c r="C42" s="16" t="s">
        <v>41</v>
      </c>
      <c r="D42" s="22" t="s">
        <v>77</v>
      </c>
      <c r="E42" s="22" t="s">
        <v>77</v>
      </c>
      <c r="F42" s="29" t="s">
        <v>77</v>
      </c>
      <c r="G42" s="30" t="s">
        <v>77</v>
      </c>
      <c r="H42" s="30" t="s">
        <v>77</v>
      </c>
      <c r="I42" s="29" t="s">
        <v>77</v>
      </c>
      <c r="J42" s="29" t="s">
        <v>77</v>
      </c>
      <c r="K42" s="29" t="s">
        <v>77</v>
      </c>
      <c r="L42" s="29" t="s">
        <v>77</v>
      </c>
      <c r="M42" s="29" t="s">
        <v>77</v>
      </c>
      <c r="N42" s="29" t="s">
        <v>77</v>
      </c>
      <c r="O42" s="29" t="s">
        <v>77</v>
      </c>
      <c r="P42" s="29"/>
      <c r="Q42" s="31" t="s">
        <v>77</v>
      </c>
      <c r="R42" s="40" t="str">
        <f t="shared" si="0"/>
        <v>13/14</v>
      </c>
    </row>
    <row r="43" spans="1:18" ht="14.4" customHeight="1">
      <c r="A43" s="4">
        <v>40</v>
      </c>
      <c r="B43" s="5">
        <v>110170050</v>
      </c>
      <c r="C43" s="16" t="s">
        <v>42</v>
      </c>
      <c r="D43" s="23" t="s">
        <v>77</v>
      </c>
      <c r="E43" s="23" t="s">
        <v>77</v>
      </c>
      <c r="F43" s="29" t="s">
        <v>77</v>
      </c>
      <c r="G43" s="30" t="s">
        <v>77</v>
      </c>
      <c r="H43" s="30"/>
      <c r="I43" s="29"/>
      <c r="J43" s="29"/>
      <c r="K43" s="29"/>
      <c r="L43" s="29" t="s">
        <v>77</v>
      </c>
      <c r="M43" s="29"/>
      <c r="N43" s="29" t="s">
        <v>77</v>
      </c>
      <c r="O43" s="29" t="s">
        <v>77</v>
      </c>
      <c r="P43" s="29" t="s">
        <v>77</v>
      </c>
      <c r="Q43" s="31" t="s">
        <v>77</v>
      </c>
      <c r="R43" s="40" t="str">
        <f t="shared" si="0"/>
        <v>9/14</v>
      </c>
    </row>
    <row r="44" spans="1:18" ht="14.4" customHeight="1">
      <c r="A44" s="1">
        <v>41</v>
      </c>
      <c r="B44" s="5">
        <v>110170051</v>
      </c>
      <c r="C44" s="16" t="s">
        <v>43</v>
      </c>
      <c r="D44" s="22" t="s">
        <v>77</v>
      </c>
      <c r="E44" s="22" t="s">
        <v>77</v>
      </c>
      <c r="F44" s="29" t="s">
        <v>77</v>
      </c>
      <c r="G44" s="30" t="s">
        <v>77</v>
      </c>
      <c r="H44" s="30"/>
      <c r="I44" s="29"/>
      <c r="J44" s="29" t="s">
        <v>77</v>
      </c>
      <c r="K44" s="29"/>
      <c r="L44" s="29"/>
      <c r="M44" s="29"/>
      <c r="N44" s="29" t="s">
        <v>77</v>
      </c>
      <c r="O44" s="29"/>
      <c r="P44" s="29"/>
      <c r="Q44" s="31"/>
      <c r="R44" s="40" t="str">
        <f t="shared" si="0"/>
        <v>6/14</v>
      </c>
    </row>
    <row r="45" spans="1:18" ht="14.4" customHeight="1">
      <c r="A45" s="4">
        <v>42</v>
      </c>
      <c r="B45" s="5">
        <v>110170052</v>
      </c>
      <c r="C45" s="16" t="s">
        <v>44</v>
      </c>
      <c r="D45" s="23" t="s">
        <v>77</v>
      </c>
      <c r="E45" s="23" t="s">
        <v>77</v>
      </c>
      <c r="F45" s="29" t="s">
        <v>77</v>
      </c>
      <c r="G45" s="30"/>
      <c r="H45" s="30" t="s">
        <v>77</v>
      </c>
      <c r="I45" s="29"/>
      <c r="J45" s="29" t="s">
        <v>77</v>
      </c>
      <c r="K45" s="29" t="s">
        <v>77</v>
      </c>
      <c r="L45" s="29" t="s">
        <v>77</v>
      </c>
      <c r="M45" s="29" t="s">
        <v>77</v>
      </c>
      <c r="N45" s="29" t="s">
        <v>77</v>
      </c>
      <c r="O45" s="29" t="s">
        <v>77</v>
      </c>
      <c r="P45" s="29" t="s">
        <v>77</v>
      </c>
      <c r="Q45" s="31" t="s">
        <v>77</v>
      </c>
      <c r="R45" s="40" t="str">
        <f t="shared" si="0"/>
        <v>12/14</v>
      </c>
    </row>
    <row r="46" spans="1:18" ht="14.4" customHeight="1">
      <c r="A46" s="1">
        <v>43</v>
      </c>
      <c r="B46" s="5">
        <v>110170054</v>
      </c>
      <c r="C46" s="16" t="s">
        <v>45</v>
      </c>
      <c r="D46" s="22" t="s">
        <v>77</v>
      </c>
      <c r="E46" s="22" t="s">
        <v>77</v>
      </c>
      <c r="F46" s="29"/>
      <c r="G46" s="30" t="s">
        <v>77</v>
      </c>
      <c r="H46" s="30"/>
      <c r="I46" s="29" t="s">
        <v>77</v>
      </c>
      <c r="J46" s="29"/>
      <c r="K46" s="29"/>
      <c r="L46" s="29"/>
      <c r="M46" s="29"/>
      <c r="N46" s="29" t="s">
        <v>77</v>
      </c>
      <c r="O46" s="29"/>
      <c r="P46" s="29"/>
      <c r="Q46" s="31"/>
      <c r="R46" s="40" t="str">
        <f t="shared" si="0"/>
        <v>5/14</v>
      </c>
    </row>
    <row r="47" spans="1:18" ht="14.4" customHeight="1">
      <c r="A47" s="4">
        <v>44</v>
      </c>
      <c r="B47" s="5">
        <v>110170055</v>
      </c>
      <c r="C47" s="16" t="s">
        <v>46</v>
      </c>
      <c r="D47" s="23" t="s">
        <v>77</v>
      </c>
      <c r="E47" s="23" t="s">
        <v>77</v>
      </c>
      <c r="F47" s="29"/>
      <c r="G47" s="30" t="s">
        <v>77</v>
      </c>
      <c r="H47" s="30" t="s">
        <v>77</v>
      </c>
      <c r="I47" s="29"/>
      <c r="J47" s="29" t="s">
        <v>77</v>
      </c>
      <c r="K47" s="29"/>
      <c r="L47" s="29" t="s">
        <v>77</v>
      </c>
      <c r="M47" s="29" t="s">
        <v>77</v>
      </c>
      <c r="N47" s="29" t="s">
        <v>77</v>
      </c>
      <c r="O47" s="29"/>
      <c r="P47" s="29" t="s">
        <v>77</v>
      </c>
      <c r="Q47" s="31" t="s">
        <v>77</v>
      </c>
      <c r="R47" s="40" t="str">
        <f t="shared" si="0"/>
        <v>10/14</v>
      </c>
    </row>
    <row r="48" spans="1:18" ht="14.4" customHeight="1">
      <c r="A48" s="1">
        <v>45</v>
      </c>
      <c r="B48" s="5">
        <v>110170058</v>
      </c>
      <c r="C48" s="16" t="s">
        <v>47</v>
      </c>
      <c r="D48" s="22" t="s">
        <v>77</v>
      </c>
      <c r="E48" s="22" t="s">
        <v>77</v>
      </c>
      <c r="F48" s="29" t="s">
        <v>77</v>
      </c>
      <c r="G48" s="30" t="s">
        <v>77</v>
      </c>
      <c r="H48" s="30"/>
      <c r="I48" s="29"/>
      <c r="J48" s="29" t="s">
        <v>77</v>
      </c>
      <c r="K48" s="29" t="s">
        <v>77</v>
      </c>
      <c r="L48" s="29" t="s">
        <v>77</v>
      </c>
      <c r="M48" s="29"/>
      <c r="N48" s="29" t="s">
        <v>77</v>
      </c>
      <c r="O48" s="29" t="s">
        <v>77</v>
      </c>
      <c r="P48" s="29"/>
      <c r="Q48" s="31" t="s">
        <v>77</v>
      </c>
      <c r="R48" s="40" t="str">
        <f t="shared" si="0"/>
        <v>10/14</v>
      </c>
    </row>
    <row r="49" spans="1:18" ht="14.4" customHeight="1">
      <c r="A49" s="4">
        <v>46</v>
      </c>
      <c r="B49" s="5">
        <v>110170060</v>
      </c>
      <c r="C49" s="16" t="s">
        <v>48</v>
      </c>
      <c r="D49" s="23" t="s">
        <v>77</v>
      </c>
      <c r="E49" s="23" t="s">
        <v>77</v>
      </c>
      <c r="F49" s="29"/>
      <c r="G49" s="30" t="s">
        <v>77</v>
      </c>
      <c r="H49" s="30" t="s">
        <v>77</v>
      </c>
      <c r="I49" s="29" t="s">
        <v>77</v>
      </c>
      <c r="J49" s="29" t="s">
        <v>77</v>
      </c>
      <c r="K49" s="29" t="s">
        <v>77</v>
      </c>
      <c r="L49" s="29" t="s">
        <v>77</v>
      </c>
      <c r="M49" s="29" t="s">
        <v>77</v>
      </c>
      <c r="N49" s="29" t="s">
        <v>77</v>
      </c>
      <c r="O49" s="29" t="s">
        <v>77</v>
      </c>
      <c r="P49" s="29"/>
      <c r="Q49" s="31" t="s">
        <v>77</v>
      </c>
      <c r="R49" s="40" t="str">
        <f t="shared" si="0"/>
        <v>12/14</v>
      </c>
    </row>
    <row r="50" spans="1:18" ht="14.4" customHeight="1">
      <c r="A50" s="1">
        <v>47</v>
      </c>
      <c r="B50" s="5">
        <v>110170061</v>
      </c>
      <c r="C50" s="16" t="s">
        <v>49</v>
      </c>
      <c r="D50" s="22" t="s">
        <v>77</v>
      </c>
      <c r="E50" s="22" t="s">
        <v>77</v>
      </c>
      <c r="F50" s="29" t="s">
        <v>77</v>
      </c>
      <c r="G50" s="30" t="s">
        <v>77</v>
      </c>
      <c r="H50" s="30" t="s">
        <v>77</v>
      </c>
      <c r="I50" s="29" t="s">
        <v>77</v>
      </c>
      <c r="J50" s="29" t="s">
        <v>77</v>
      </c>
      <c r="K50" s="29" t="s">
        <v>77</v>
      </c>
      <c r="L50" s="29" t="s">
        <v>77</v>
      </c>
      <c r="M50" s="29" t="s">
        <v>77</v>
      </c>
      <c r="N50" s="29" t="s">
        <v>77</v>
      </c>
      <c r="O50" s="29"/>
      <c r="P50" s="29"/>
      <c r="Q50" s="31" t="s">
        <v>77</v>
      </c>
      <c r="R50" s="40" t="str">
        <f t="shared" si="0"/>
        <v>12/14</v>
      </c>
    </row>
    <row r="51" spans="1:18" ht="14.4" customHeight="1">
      <c r="A51" s="4">
        <v>48</v>
      </c>
      <c r="B51" s="5">
        <v>110170062</v>
      </c>
      <c r="C51" s="16" t="s">
        <v>50</v>
      </c>
      <c r="D51" s="23" t="s">
        <v>77</v>
      </c>
      <c r="E51" s="23" t="s">
        <v>77</v>
      </c>
      <c r="F51" s="29" t="s">
        <v>77</v>
      </c>
      <c r="G51" s="30" t="s">
        <v>77</v>
      </c>
      <c r="H51" s="30" t="s">
        <v>77</v>
      </c>
      <c r="I51" s="29" t="s">
        <v>77</v>
      </c>
      <c r="J51" s="29"/>
      <c r="K51" s="29" t="s">
        <v>77</v>
      </c>
      <c r="L51" s="29" t="s">
        <v>77</v>
      </c>
      <c r="M51" s="29" t="s">
        <v>77</v>
      </c>
      <c r="N51" s="29" t="s">
        <v>77</v>
      </c>
      <c r="O51" s="29" t="s">
        <v>77</v>
      </c>
      <c r="P51" s="29" t="s">
        <v>77</v>
      </c>
      <c r="Q51" s="31" t="s">
        <v>77</v>
      </c>
      <c r="R51" s="40" t="str">
        <f t="shared" si="0"/>
        <v>13/14</v>
      </c>
    </row>
    <row r="52" spans="1:18" ht="14.4" customHeight="1">
      <c r="A52" s="1">
        <v>49</v>
      </c>
      <c r="B52" s="5">
        <v>110170804</v>
      </c>
      <c r="C52" s="16" t="s">
        <v>51</v>
      </c>
      <c r="D52" s="22" t="s">
        <v>77</v>
      </c>
      <c r="E52" s="22" t="s">
        <v>77</v>
      </c>
      <c r="F52" s="29" t="s">
        <v>77</v>
      </c>
      <c r="G52" s="30" t="s">
        <v>77</v>
      </c>
      <c r="H52" s="30" t="s">
        <v>77</v>
      </c>
      <c r="I52" s="29" t="s">
        <v>77</v>
      </c>
      <c r="J52" s="29"/>
      <c r="K52" s="29"/>
      <c r="L52" s="29" t="s">
        <v>77</v>
      </c>
      <c r="M52" s="29" t="s">
        <v>77</v>
      </c>
      <c r="N52" s="29" t="s">
        <v>77</v>
      </c>
      <c r="O52" s="29"/>
      <c r="P52" s="29" t="s">
        <v>77</v>
      </c>
      <c r="Q52" s="31" t="s">
        <v>77</v>
      </c>
      <c r="R52" s="40" t="str">
        <f t="shared" si="0"/>
        <v>11/14</v>
      </c>
    </row>
    <row r="53" spans="1:18" ht="14.4" customHeight="1">
      <c r="A53" s="4">
        <v>50</v>
      </c>
      <c r="B53" s="5">
        <v>110170805</v>
      </c>
      <c r="C53" s="16" t="s">
        <v>52</v>
      </c>
      <c r="D53" s="23" t="s">
        <v>77</v>
      </c>
      <c r="E53" s="23" t="s">
        <v>77</v>
      </c>
      <c r="F53" s="29"/>
      <c r="G53" s="30" t="s">
        <v>77</v>
      </c>
      <c r="H53" s="30"/>
      <c r="I53" s="29"/>
      <c r="J53" s="29"/>
      <c r="K53" s="29"/>
      <c r="L53" s="29"/>
      <c r="M53" s="29"/>
      <c r="N53" s="29" t="s">
        <v>77</v>
      </c>
      <c r="O53" s="29"/>
      <c r="P53" s="29"/>
      <c r="Q53" s="31"/>
      <c r="R53" s="40" t="str">
        <f t="shared" si="0"/>
        <v>4/14</v>
      </c>
    </row>
    <row r="54" spans="1:18" ht="14.4" customHeight="1">
      <c r="A54" s="1">
        <v>51</v>
      </c>
      <c r="B54" s="5">
        <v>110180002</v>
      </c>
      <c r="C54" s="16" t="s">
        <v>53</v>
      </c>
      <c r="D54" s="22" t="s">
        <v>77</v>
      </c>
      <c r="E54" s="22" t="s">
        <v>77</v>
      </c>
      <c r="F54" s="29" t="s">
        <v>77</v>
      </c>
      <c r="G54" s="30" t="s">
        <v>77</v>
      </c>
      <c r="H54" s="30" t="s">
        <v>77</v>
      </c>
      <c r="I54" s="29" t="s">
        <v>77</v>
      </c>
      <c r="J54" s="29" t="s">
        <v>77</v>
      </c>
      <c r="K54" s="29" t="s">
        <v>77</v>
      </c>
      <c r="L54" s="29" t="s">
        <v>77</v>
      </c>
      <c r="M54" s="29" t="s">
        <v>77</v>
      </c>
      <c r="N54" s="29" t="s">
        <v>77</v>
      </c>
      <c r="O54" s="29"/>
      <c r="P54" s="29" t="s">
        <v>77</v>
      </c>
      <c r="Q54" s="31" t="s">
        <v>77</v>
      </c>
      <c r="R54" s="39" t="str">
        <f t="shared" si="0"/>
        <v>13/14</v>
      </c>
    </row>
    <row r="55" spans="1:18" ht="14.4" customHeight="1">
      <c r="A55" s="4">
        <v>52</v>
      </c>
      <c r="B55" s="5">
        <v>110180003</v>
      </c>
      <c r="C55" s="16" t="s">
        <v>54</v>
      </c>
      <c r="D55" s="23" t="s">
        <v>77</v>
      </c>
      <c r="E55" s="23" t="s">
        <v>77</v>
      </c>
      <c r="F55" s="29" t="s">
        <v>77</v>
      </c>
      <c r="G55" s="30" t="s">
        <v>77</v>
      </c>
      <c r="H55" s="30"/>
      <c r="I55" s="29" t="s">
        <v>77</v>
      </c>
      <c r="J55" s="29"/>
      <c r="K55" s="29" t="s">
        <v>77</v>
      </c>
      <c r="L55" s="29" t="s">
        <v>77</v>
      </c>
      <c r="M55" s="29" t="s">
        <v>77</v>
      </c>
      <c r="N55" s="29" t="s">
        <v>77</v>
      </c>
      <c r="O55" s="29" t="s">
        <v>77</v>
      </c>
      <c r="P55" s="29"/>
      <c r="Q55" s="31" t="s">
        <v>77</v>
      </c>
      <c r="R55" s="40" t="str">
        <f t="shared" si="0"/>
        <v>11/14</v>
      </c>
    </row>
    <row r="56" spans="1:18" ht="14.4" customHeight="1">
      <c r="A56" s="1">
        <v>53</v>
      </c>
      <c r="B56" s="5">
        <v>110180009</v>
      </c>
      <c r="C56" s="16" t="s">
        <v>55</v>
      </c>
      <c r="D56" s="22" t="s">
        <v>77</v>
      </c>
      <c r="E56" s="22" t="s">
        <v>77</v>
      </c>
      <c r="F56" s="29" t="s">
        <v>77</v>
      </c>
      <c r="G56" s="30" t="s">
        <v>77</v>
      </c>
      <c r="H56" s="30"/>
      <c r="I56" s="29" t="s">
        <v>77</v>
      </c>
      <c r="J56" s="29" t="s">
        <v>77</v>
      </c>
      <c r="K56" s="29" t="s">
        <v>77</v>
      </c>
      <c r="L56" s="29" t="s">
        <v>77</v>
      </c>
      <c r="M56" s="29" t="s">
        <v>77</v>
      </c>
      <c r="N56" s="29" t="s">
        <v>77</v>
      </c>
      <c r="O56" s="29"/>
      <c r="P56" s="29" t="s">
        <v>77</v>
      </c>
      <c r="Q56" s="31" t="s">
        <v>77</v>
      </c>
      <c r="R56" s="40" t="str">
        <f t="shared" si="0"/>
        <v>12/14</v>
      </c>
    </row>
    <row r="57" spans="1:18" ht="14.4" customHeight="1">
      <c r="A57" s="4">
        <v>54</v>
      </c>
      <c r="B57" s="5">
        <v>110180010</v>
      </c>
      <c r="C57" s="16" t="s">
        <v>56</v>
      </c>
      <c r="D57" s="23" t="s">
        <v>77</v>
      </c>
      <c r="E57" s="23" t="s">
        <v>77</v>
      </c>
      <c r="F57" s="29" t="s">
        <v>77</v>
      </c>
      <c r="G57" s="30" t="s">
        <v>77</v>
      </c>
      <c r="H57" s="30" t="s">
        <v>77</v>
      </c>
      <c r="I57" s="29" t="s">
        <v>77</v>
      </c>
      <c r="J57" s="29" t="s">
        <v>77</v>
      </c>
      <c r="K57" s="29"/>
      <c r="L57" s="29" t="s">
        <v>77</v>
      </c>
      <c r="M57" s="29" t="s">
        <v>77</v>
      </c>
      <c r="N57" s="29" t="s">
        <v>77</v>
      </c>
      <c r="O57" s="29"/>
      <c r="P57" s="29" t="s">
        <v>77</v>
      </c>
      <c r="Q57" s="31" t="s">
        <v>77</v>
      </c>
      <c r="R57" s="40" t="str">
        <f t="shared" si="0"/>
        <v>12/14</v>
      </c>
    </row>
    <row r="58" spans="1:18" ht="14.4" customHeight="1">
      <c r="A58" s="1">
        <v>55</v>
      </c>
      <c r="B58" s="5">
        <v>110180019</v>
      </c>
      <c r="C58" s="16" t="s">
        <v>57</v>
      </c>
      <c r="D58" s="22" t="s">
        <v>77</v>
      </c>
      <c r="E58" s="22" t="s">
        <v>77</v>
      </c>
      <c r="F58" s="29" t="s">
        <v>77</v>
      </c>
      <c r="G58" s="30" t="s">
        <v>77</v>
      </c>
      <c r="H58" s="30"/>
      <c r="I58" s="29" t="s">
        <v>77</v>
      </c>
      <c r="J58" s="29" t="s">
        <v>77</v>
      </c>
      <c r="K58" s="29" t="s">
        <v>77</v>
      </c>
      <c r="L58" s="29" t="s">
        <v>77</v>
      </c>
      <c r="M58" s="29"/>
      <c r="N58" s="29" t="s">
        <v>77</v>
      </c>
      <c r="O58" s="29"/>
      <c r="P58" s="29"/>
      <c r="Q58" s="31" t="s">
        <v>77</v>
      </c>
      <c r="R58" s="40" t="str">
        <f t="shared" si="0"/>
        <v>10/14</v>
      </c>
    </row>
    <row r="59" spans="1:18" ht="14.4" customHeight="1">
      <c r="A59" s="4">
        <v>56</v>
      </c>
      <c r="B59" s="5">
        <v>110180022</v>
      </c>
      <c r="C59" s="16" t="s">
        <v>58</v>
      </c>
      <c r="D59" s="23" t="s">
        <v>77</v>
      </c>
      <c r="E59" s="23" t="s">
        <v>77</v>
      </c>
      <c r="F59" s="29" t="s">
        <v>77</v>
      </c>
      <c r="G59" s="30" t="s">
        <v>77</v>
      </c>
      <c r="H59" s="30"/>
      <c r="I59" s="29"/>
      <c r="J59" s="29" t="s">
        <v>77</v>
      </c>
      <c r="K59" s="29" t="s">
        <v>77</v>
      </c>
      <c r="L59" s="29"/>
      <c r="M59" s="29" t="s">
        <v>77</v>
      </c>
      <c r="N59" s="29" t="s">
        <v>77</v>
      </c>
      <c r="O59" s="29" t="s">
        <v>77</v>
      </c>
      <c r="P59" s="29" t="s">
        <v>77</v>
      </c>
      <c r="Q59" s="31" t="s">
        <v>77</v>
      </c>
      <c r="R59" s="40" t="str">
        <f t="shared" si="0"/>
        <v>11/14</v>
      </c>
    </row>
    <row r="60" spans="1:18" ht="14.4" customHeight="1">
      <c r="A60" s="1">
        <v>57</v>
      </c>
      <c r="B60" s="5">
        <v>110180024</v>
      </c>
      <c r="C60" s="16" t="s">
        <v>73</v>
      </c>
      <c r="D60" s="22" t="s">
        <v>77</v>
      </c>
      <c r="E60" s="22" t="s">
        <v>77</v>
      </c>
      <c r="F60" s="29" t="s">
        <v>77</v>
      </c>
      <c r="G60" s="30" t="s">
        <v>77</v>
      </c>
      <c r="H60" s="30" t="s">
        <v>77</v>
      </c>
      <c r="I60" s="29"/>
      <c r="J60" s="29"/>
      <c r="K60" s="29"/>
      <c r="L60" s="29"/>
      <c r="M60" s="29" t="s">
        <v>77</v>
      </c>
      <c r="N60" s="29" t="s">
        <v>77</v>
      </c>
      <c r="O60" s="29" t="s">
        <v>77</v>
      </c>
      <c r="P60" s="29" t="s">
        <v>77</v>
      </c>
      <c r="Q60" s="31" t="s">
        <v>77</v>
      </c>
      <c r="R60" s="40" t="str">
        <f t="shared" si="0"/>
        <v>10/14</v>
      </c>
    </row>
    <row r="61" spans="1:18" ht="14.4" customHeight="1">
      <c r="A61" s="4">
        <v>58</v>
      </c>
      <c r="B61" s="5">
        <v>110180026</v>
      </c>
      <c r="C61" s="16" t="s">
        <v>59</v>
      </c>
      <c r="D61" s="23" t="s">
        <v>77</v>
      </c>
      <c r="E61" s="23" t="s">
        <v>77</v>
      </c>
      <c r="F61" s="29" t="s">
        <v>77</v>
      </c>
      <c r="G61" s="30" t="s">
        <v>77</v>
      </c>
      <c r="H61" s="30" t="s">
        <v>77</v>
      </c>
      <c r="I61" s="29" t="s">
        <v>77</v>
      </c>
      <c r="J61" s="29" t="s">
        <v>77</v>
      </c>
      <c r="K61" s="29" t="s">
        <v>77</v>
      </c>
      <c r="L61" s="29" t="s">
        <v>77</v>
      </c>
      <c r="M61" s="29"/>
      <c r="N61" s="29" t="s">
        <v>77</v>
      </c>
      <c r="O61" s="29"/>
      <c r="P61" s="29"/>
      <c r="Q61" s="31" t="s">
        <v>77</v>
      </c>
      <c r="R61" s="40" t="str">
        <f t="shared" si="0"/>
        <v>11/14</v>
      </c>
    </row>
    <row r="62" spans="1:18" ht="14.4" customHeight="1">
      <c r="A62" s="1">
        <v>59</v>
      </c>
      <c r="B62" s="5">
        <v>110180027</v>
      </c>
      <c r="C62" s="16" t="s">
        <v>60</v>
      </c>
      <c r="D62" s="22" t="s">
        <v>77</v>
      </c>
      <c r="E62" s="22" t="s">
        <v>77</v>
      </c>
      <c r="F62" s="29" t="s">
        <v>77</v>
      </c>
      <c r="G62" s="30" t="s">
        <v>77</v>
      </c>
      <c r="H62" s="30" t="s">
        <v>77</v>
      </c>
      <c r="I62" s="29"/>
      <c r="J62" s="29"/>
      <c r="K62" s="29" t="s">
        <v>77</v>
      </c>
      <c r="L62" s="29"/>
      <c r="M62" s="29"/>
      <c r="N62" s="29" t="s">
        <v>77</v>
      </c>
      <c r="O62" s="29"/>
      <c r="P62" s="29"/>
      <c r="Q62" s="31" t="s">
        <v>77</v>
      </c>
      <c r="R62" s="40" t="str">
        <f t="shared" si="0"/>
        <v>8/14</v>
      </c>
    </row>
    <row r="63" spans="1:18" ht="14.4" customHeight="1">
      <c r="A63" s="4">
        <v>60</v>
      </c>
      <c r="B63" s="5">
        <v>110180029</v>
      </c>
      <c r="C63" s="16" t="s">
        <v>61</v>
      </c>
      <c r="D63" s="23" t="s">
        <v>77</v>
      </c>
      <c r="E63" s="23" t="s">
        <v>77</v>
      </c>
      <c r="F63" s="29" t="s">
        <v>77</v>
      </c>
      <c r="G63" s="30" t="s">
        <v>77</v>
      </c>
      <c r="H63" s="30"/>
      <c r="I63" s="29" t="s">
        <v>77</v>
      </c>
      <c r="J63" s="29"/>
      <c r="K63" s="29" t="s">
        <v>77</v>
      </c>
      <c r="L63" s="29" t="s">
        <v>77</v>
      </c>
      <c r="M63" s="29" t="s">
        <v>77</v>
      </c>
      <c r="N63" s="29" t="s">
        <v>77</v>
      </c>
      <c r="O63" s="29" t="s">
        <v>77</v>
      </c>
      <c r="P63" s="29"/>
      <c r="Q63" s="31" t="s">
        <v>77</v>
      </c>
      <c r="R63" s="40" t="str">
        <f t="shared" si="0"/>
        <v>11/14</v>
      </c>
    </row>
    <row r="64" spans="1:18" ht="14.4" customHeight="1">
      <c r="A64" s="1">
        <v>61</v>
      </c>
      <c r="B64" s="5">
        <v>110180032</v>
      </c>
      <c r="C64" s="16" t="s">
        <v>62</v>
      </c>
      <c r="D64" s="22" t="s">
        <v>77</v>
      </c>
      <c r="E64" s="22" t="s">
        <v>77</v>
      </c>
      <c r="F64" s="29"/>
      <c r="G64" s="30" t="s">
        <v>77</v>
      </c>
      <c r="H64" s="30"/>
      <c r="I64" s="29"/>
      <c r="J64" s="29"/>
      <c r="K64" s="29" t="s">
        <v>77</v>
      </c>
      <c r="L64" s="29" t="s">
        <v>77</v>
      </c>
      <c r="M64" s="29" t="s">
        <v>77</v>
      </c>
      <c r="N64" s="29" t="s">
        <v>77</v>
      </c>
      <c r="O64" s="29"/>
      <c r="P64" s="29"/>
      <c r="Q64" s="31" t="s">
        <v>77</v>
      </c>
      <c r="R64" s="40" t="str">
        <f t="shared" si="0"/>
        <v>8/14</v>
      </c>
    </row>
    <row r="65" spans="1:18" ht="14.4" customHeight="1">
      <c r="A65" s="4">
        <v>62</v>
      </c>
      <c r="B65" s="5">
        <v>110180036</v>
      </c>
      <c r="C65" s="16" t="s">
        <v>63</v>
      </c>
      <c r="D65" s="23" t="s">
        <v>77</v>
      </c>
      <c r="E65" s="23" t="s">
        <v>77</v>
      </c>
      <c r="F65" s="29" t="s">
        <v>77</v>
      </c>
      <c r="G65" s="30" t="s">
        <v>77</v>
      </c>
      <c r="H65" s="30"/>
      <c r="I65" s="29" t="s">
        <v>77</v>
      </c>
      <c r="J65" s="29"/>
      <c r="K65" s="29" t="s">
        <v>77</v>
      </c>
      <c r="L65" s="29" t="s">
        <v>77</v>
      </c>
      <c r="M65" s="29" t="s">
        <v>77</v>
      </c>
      <c r="N65" s="29" t="s">
        <v>77</v>
      </c>
      <c r="O65" s="29"/>
      <c r="P65" s="29"/>
      <c r="Q65" s="31"/>
      <c r="R65" s="40" t="str">
        <f t="shared" si="0"/>
        <v>9/14</v>
      </c>
    </row>
    <row r="66" spans="1:18" ht="14.4" customHeight="1">
      <c r="A66" s="1">
        <v>63</v>
      </c>
      <c r="B66" s="5">
        <v>110180047</v>
      </c>
      <c r="C66" s="16" t="s">
        <v>64</v>
      </c>
      <c r="D66" s="22" t="s">
        <v>77</v>
      </c>
      <c r="E66" s="22" t="s">
        <v>77</v>
      </c>
      <c r="F66" s="29" t="s">
        <v>77</v>
      </c>
      <c r="G66" s="30" t="s">
        <v>77</v>
      </c>
      <c r="H66" s="30"/>
      <c r="I66" s="29"/>
      <c r="J66" s="29" t="s">
        <v>77</v>
      </c>
      <c r="K66" s="29" t="s">
        <v>77</v>
      </c>
      <c r="L66" s="29"/>
      <c r="M66" s="29" t="s">
        <v>77</v>
      </c>
      <c r="N66" s="29" t="s">
        <v>77</v>
      </c>
      <c r="O66" s="29" t="s">
        <v>77</v>
      </c>
      <c r="P66" s="29"/>
      <c r="Q66" s="31" t="s">
        <v>77</v>
      </c>
      <c r="R66" s="40" t="str">
        <f t="shared" si="0"/>
        <v>10/14</v>
      </c>
    </row>
    <row r="67" spans="1:18" ht="14.4" customHeight="1">
      <c r="A67" s="4">
        <v>64</v>
      </c>
      <c r="B67" s="5">
        <v>110180051</v>
      </c>
      <c r="C67" s="16" t="s">
        <v>65</v>
      </c>
      <c r="D67" s="23" t="s">
        <v>77</v>
      </c>
      <c r="E67" s="23" t="s">
        <v>77</v>
      </c>
      <c r="F67" s="29" t="s">
        <v>77</v>
      </c>
      <c r="G67" s="30" t="s">
        <v>77</v>
      </c>
      <c r="H67" s="30"/>
      <c r="I67" s="29"/>
      <c r="J67" s="29"/>
      <c r="K67" s="29"/>
      <c r="L67" s="29" t="s">
        <v>77</v>
      </c>
      <c r="M67" s="29"/>
      <c r="N67" s="29" t="s">
        <v>77</v>
      </c>
      <c r="O67" s="29" t="s">
        <v>77</v>
      </c>
      <c r="P67" s="29" t="s">
        <v>77</v>
      </c>
      <c r="Q67" s="31"/>
      <c r="R67" s="40" t="str">
        <f t="shared" si="0"/>
        <v>8/14</v>
      </c>
    </row>
    <row r="68" spans="1:18" ht="14.4" customHeight="1">
      <c r="A68" s="1">
        <v>65</v>
      </c>
      <c r="B68" s="5">
        <v>110180054</v>
      </c>
      <c r="C68" s="16" t="s">
        <v>66</v>
      </c>
      <c r="D68" s="22" t="s">
        <v>77</v>
      </c>
      <c r="E68" s="22" t="s">
        <v>77</v>
      </c>
      <c r="F68" s="29" t="s">
        <v>77</v>
      </c>
      <c r="G68" s="30" t="s">
        <v>77</v>
      </c>
      <c r="H68" s="30" t="s">
        <v>77</v>
      </c>
      <c r="I68" s="29" t="s">
        <v>77</v>
      </c>
      <c r="J68" s="29" t="s">
        <v>77</v>
      </c>
      <c r="K68" s="29" t="s">
        <v>77</v>
      </c>
      <c r="L68" s="29" t="s">
        <v>77</v>
      </c>
      <c r="M68" s="29"/>
      <c r="N68" s="29" t="s">
        <v>77</v>
      </c>
      <c r="O68" s="29"/>
      <c r="P68" s="29"/>
      <c r="Q68" s="31" t="s">
        <v>77</v>
      </c>
      <c r="R68" s="40" t="str">
        <f t="shared" si="0"/>
        <v>11/14</v>
      </c>
    </row>
    <row r="69" spans="1:18" ht="14.4" customHeight="1">
      <c r="A69" s="4">
        <v>66</v>
      </c>
      <c r="B69" s="5">
        <v>110180055</v>
      </c>
      <c r="C69" s="16" t="s">
        <v>67</v>
      </c>
      <c r="D69" s="23" t="s">
        <v>77</v>
      </c>
      <c r="E69" s="23" t="s">
        <v>77</v>
      </c>
      <c r="F69" s="29" t="s">
        <v>77</v>
      </c>
      <c r="G69" s="30" t="s">
        <v>77</v>
      </c>
      <c r="H69" s="30" t="s">
        <v>77</v>
      </c>
      <c r="I69" s="29" t="s">
        <v>77</v>
      </c>
      <c r="J69" s="29" t="s">
        <v>77</v>
      </c>
      <c r="K69" s="29" t="s">
        <v>77</v>
      </c>
      <c r="L69" s="29" t="s">
        <v>77</v>
      </c>
      <c r="M69" s="29" t="s">
        <v>77</v>
      </c>
      <c r="N69" s="29" t="s">
        <v>77</v>
      </c>
      <c r="O69" s="29"/>
      <c r="P69" s="29"/>
      <c r="Q69" s="31" t="s">
        <v>77</v>
      </c>
      <c r="R69" s="40" t="str">
        <f t="shared" ref="R69:R76" si="1">COUNTIF(D69:Q69,"+") &amp; "/14"</f>
        <v>12/14</v>
      </c>
    </row>
    <row r="70" spans="1:18" ht="14.4" customHeight="1">
      <c r="A70" s="1">
        <v>67</v>
      </c>
      <c r="B70" s="5">
        <v>110180062</v>
      </c>
      <c r="C70" s="16" t="s">
        <v>68</v>
      </c>
      <c r="D70" s="22" t="s">
        <v>77</v>
      </c>
      <c r="E70" s="22" t="s">
        <v>77</v>
      </c>
      <c r="F70" s="29" t="s">
        <v>77</v>
      </c>
      <c r="G70" s="30" t="s">
        <v>77</v>
      </c>
      <c r="H70" s="30" t="s">
        <v>77</v>
      </c>
      <c r="I70" s="29" t="s">
        <v>77</v>
      </c>
      <c r="J70" s="29"/>
      <c r="K70" s="29" t="s">
        <v>77</v>
      </c>
      <c r="L70" s="29"/>
      <c r="M70" s="29" t="s">
        <v>77</v>
      </c>
      <c r="N70" s="29" t="s">
        <v>77</v>
      </c>
      <c r="O70" s="29" t="s">
        <v>77</v>
      </c>
      <c r="P70" s="29" t="s">
        <v>77</v>
      </c>
      <c r="Q70" s="31" t="s">
        <v>77</v>
      </c>
      <c r="R70" s="40" t="str">
        <f t="shared" si="1"/>
        <v>12/14</v>
      </c>
    </row>
    <row r="71" spans="1:18" ht="14.4" customHeight="1">
      <c r="A71" s="4">
        <v>68</v>
      </c>
      <c r="B71" s="5">
        <v>110180701</v>
      </c>
      <c r="C71" s="16" t="s">
        <v>69</v>
      </c>
      <c r="D71" s="23" t="s">
        <v>77</v>
      </c>
      <c r="E71" s="23" t="s">
        <v>77</v>
      </c>
      <c r="F71" s="29"/>
      <c r="G71" s="30"/>
      <c r="H71" s="30"/>
      <c r="I71" s="29"/>
      <c r="J71" s="29"/>
      <c r="K71" s="29"/>
      <c r="L71" s="29"/>
      <c r="M71" s="29"/>
      <c r="N71" s="29" t="s">
        <v>77</v>
      </c>
      <c r="O71" s="29"/>
      <c r="P71" s="29"/>
      <c r="Q71" s="31" t="s">
        <v>77</v>
      </c>
      <c r="R71" s="40" t="str">
        <f t="shared" si="1"/>
        <v>4/14</v>
      </c>
    </row>
    <row r="72" spans="1:18" ht="14.4" customHeight="1">
      <c r="A72" s="1">
        <v>69</v>
      </c>
      <c r="B72" s="5">
        <v>110180714</v>
      </c>
      <c r="C72" s="16" t="s">
        <v>70</v>
      </c>
      <c r="D72" s="22" t="s">
        <v>77</v>
      </c>
      <c r="E72" s="22" t="s">
        <v>77</v>
      </c>
      <c r="F72" s="29"/>
      <c r="G72" s="30" t="s">
        <v>77</v>
      </c>
      <c r="H72" s="30" t="s">
        <v>77</v>
      </c>
      <c r="I72" s="29" t="s">
        <v>77</v>
      </c>
      <c r="J72" s="29" t="s">
        <v>77</v>
      </c>
      <c r="K72" s="29"/>
      <c r="L72" s="29"/>
      <c r="M72" s="29" t="s">
        <v>77</v>
      </c>
      <c r="N72" s="29" t="s">
        <v>77</v>
      </c>
      <c r="O72" s="29"/>
      <c r="P72" s="29" t="s">
        <v>77</v>
      </c>
      <c r="Q72" s="31" t="s">
        <v>77</v>
      </c>
      <c r="R72" s="40" t="str">
        <f t="shared" si="1"/>
        <v>10/14</v>
      </c>
    </row>
    <row r="73" spans="1:18" ht="14.4" customHeight="1">
      <c r="A73" s="4">
        <v>70</v>
      </c>
      <c r="B73" s="5">
        <v>110180716</v>
      </c>
      <c r="C73" s="16" t="s">
        <v>71</v>
      </c>
      <c r="D73" s="23" t="s">
        <v>77</v>
      </c>
      <c r="E73" s="23" t="s">
        <v>77</v>
      </c>
      <c r="F73" s="29" t="s">
        <v>77</v>
      </c>
      <c r="G73" s="30" t="s">
        <v>77</v>
      </c>
      <c r="H73" s="30" t="s">
        <v>77</v>
      </c>
      <c r="I73" s="29" t="s">
        <v>77</v>
      </c>
      <c r="J73" s="29"/>
      <c r="K73" s="29" t="s">
        <v>77</v>
      </c>
      <c r="L73" s="29" t="s">
        <v>77</v>
      </c>
      <c r="M73" s="29" t="s">
        <v>77</v>
      </c>
      <c r="N73" s="29" t="s">
        <v>77</v>
      </c>
      <c r="O73" s="29"/>
      <c r="P73" s="29"/>
      <c r="Q73" s="31"/>
      <c r="R73" s="40" t="str">
        <f t="shared" si="1"/>
        <v>10/14</v>
      </c>
    </row>
    <row r="74" spans="1:18" ht="14.4" customHeight="1">
      <c r="A74" s="1">
        <v>71</v>
      </c>
      <c r="B74" s="5">
        <v>110180904</v>
      </c>
      <c r="C74" s="16" t="s">
        <v>72</v>
      </c>
      <c r="D74" s="22" t="s">
        <v>77</v>
      </c>
      <c r="E74" s="22" t="s">
        <v>77</v>
      </c>
      <c r="F74" s="29" t="s">
        <v>77</v>
      </c>
      <c r="G74" s="30" t="s">
        <v>77</v>
      </c>
      <c r="H74" s="30" t="s">
        <v>77</v>
      </c>
      <c r="I74" s="29" t="s">
        <v>77</v>
      </c>
      <c r="J74" s="29" t="s">
        <v>77</v>
      </c>
      <c r="K74" s="29" t="s">
        <v>77</v>
      </c>
      <c r="L74" s="29" t="s">
        <v>77</v>
      </c>
      <c r="M74" s="29" t="s">
        <v>77</v>
      </c>
      <c r="N74" s="29" t="s">
        <v>77</v>
      </c>
      <c r="O74" s="29" t="s">
        <v>77</v>
      </c>
      <c r="P74" s="29" t="s">
        <v>77</v>
      </c>
      <c r="Q74" s="31"/>
      <c r="R74" s="40" t="str">
        <f t="shared" si="1"/>
        <v>13/14</v>
      </c>
    </row>
    <row r="75" spans="1:18" ht="14.4" customHeight="1">
      <c r="A75" s="4">
        <v>72</v>
      </c>
      <c r="B75" s="5">
        <v>110180906</v>
      </c>
      <c r="C75" s="16" t="s">
        <v>74</v>
      </c>
      <c r="D75" s="23" t="s">
        <v>77</v>
      </c>
      <c r="E75" s="23" t="s">
        <v>77</v>
      </c>
      <c r="F75" s="29"/>
      <c r="G75" s="30" t="s">
        <v>77</v>
      </c>
      <c r="H75" s="30" t="s">
        <v>77</v>
      </c>
      <c r="I75" s="29" t="s">
        <v>77</v>
      </c>
      <c r="J75" s="29"/>
      <c r="K75" s="29"/>
      <c r="L75" s="29"/>
      <c r="M75" s="29" t="s">
        <v>77</v>
      </c>
      <c r="N75" s="29" t="s">
        <v>77</v>
      </c>
      <c r="O75" s="29"/>
      <c r="P75" s="29"/>
      <c r="Q75" s="31"/>
      <c r="R75" s="40" t="str">
        <f t="shared" si="1"/>
        <v>7/14</v>
      </c>
    </row>
    <row r="76" spans="1:18" ht="14.4" customHeight="1" thickBot="1">
      <c r="A76" s="17">
        <v>73</v>
      </c>
      <c r="B76" s="18">
        <v>110190702</v>
      </c>
      <c r="C76" s="19" t="s">
        <v>75</v>
      </c>
      <c r="D76" s="24" t="s">
        <v>77</v>
      </c>
      <c r="E76" s="24" t="s">
        <v>77</v>
      </c>
      <c r="F76" s="32" t="s">
        <v>77</v>
      </c>
      <c r="G76" s="33" t="s">
        <v>77</v>
      </c>
      <c r="H76" s="33" t="s">
        <v>77</v>
      </c>
      <c r="I76" s="32" t="s">
        <v>77</v>
      </c>
      <c r="J76" s="32" t="s">
        <v>77</v>
      </c>
      <c r="K76" s="32" t="s">
        <v>77</v>
      </c>
      <c r="L76" s="32" t="s">
        <v>77</v>
      </c>
      <c r="M76" s="32" t="s">
        <v>77</v>
      </c>
      <c r="N76" s="32" t="s">
        <v>77</v>
      </c>
      <c r="O76" s="32"/>
      <c r="P76" s="32" t="s">
        <v>77</v>
      </c>
      <c r="Q76" s="42" t="s">
        <v>77</v>
      </c>
      <c r="R76" s="41" t="str">
        <f t="shared" si="1"/>
        <v>13/14</v>
      </c>
    </row>
    <row r="78" spans="1:18">
      <c r="C78" s="21" t="s">
        <v>76</v>
      </c>
      <c r="D78" s="25">
        <f t="shared" ref="D78:Q78" si="2">COUNTIF(D4:D76,"+")</f>
        <v>73</v>
      </c>
      <c r="E78" s="25">
        <f t="shared" si="2"/>
        <v>73</v>
      </c>
      <c r="F78" s="25">
        <f t="shared" si="2"/>
        <v>46</v>
      </c>
      <c r="G78" s="25">
        <f t="shared" si="2"/>
        <v>58</v>
      </c>
      <c r="H78" s="25">
        <f t="shared" si="2"/>
        <v>47</v>
      </c>
      <c r="I78" s="25">
        <f t="shared" si="2"/>
        <v>52</v>
      </c>
      <c r="J78" s="25">
        <f t="shared" si="2"/>
        <v>37</v>
      </c>
      <c r="K78" s="25">
        <f t="shared" si="2"/>
        <v>44</v>
      </c>
      <c r="L78" s="25">
        <f t="shared" si="2"/>
        <v>42</v>
      </c>
      <c r="M78" s="25">
        <f t="shared" si="2"/>
        <v>53</v>
      </c>
      <c r="N78" s="25">
        <f t="shared" si="2"/>
        <v>73</v>
      </c>
      <c r="O78" s="25">
        <f t="shared" si="2"/>
        <v>35</v>
      </c>
      <c r="P78" s="25">
        <f t="shared" si="2"/>
        <v>29</v>
      </c>
      <c r="Q78" s="25">
        <f t="shared" si="2"/>
        <v>59</v>
      </c>
    </row>
    <row r="79" spans="1:18">
      <c r="C79" s="21" t="s">
        <v>108</v>
      </c>
      <c r="D79" s="25">
        <f>SUM(D78:Q78)/14</f>
        <v>51.5</v>
      </c>
    </row>
    <row r="80" spans="1:18">
      <c r="C80" s="21" t="s">
        <v>109</v>
      </c>
      <c r="D80" s="25" t="str">
        <f>INT(D79/73*100) &amp; "%"</f>
        <v>70%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topLeftCell="A16" workbookViewId="0">
      <selection activeCell="R32" sqref="R32"/>
    </sheetView>
  </sheetViews>
  <sheetFormatPr defaultRowHeight="14.4"/>
  <cols>
    <col min="1" max="1" width="3" bestFit="1" customWidth="1"/>
    <col min="2" max="2" width="11.33203125" customWidth="1"/>
    <col min="3" max="3" width="25.6640625" bestFit="1" customWidth="1"/>
    <col min="4" max="5" width="6.88671875" style="25" customWidth="1"/>
    <col min="6" max="6" width="11" style="25" customWidth="1"/>
    <col min="7" max="7" width="10.109375" style="14" customWidth="1"/>
    <col min="8" max="8" width="8.6640625" style="14" customWidth="1"/>
    <col min="9" max="9" width="4.88671875" style="14" customWidth="1"/>
    <col min="10" max="10" width="7.33203125" style="14" customWidth="1"/>
    <col min="11" max="11" width="4.5546875" style="25" customWidth="1"/>
    <col min="12" max="12" width="8.88671875" style="11"/>
  </cols>
  <sheetData>
    <row r="1" spans="1:11" ht="23.4">
      <c r="B1" s="10" t="s">
        <v>92</v>
      </c>
    </row>
    <row r="2" spans="1:11" ht="14.4" customHeight="1" thickBot="1">
      <c r="D2" s="36" t="s">
        <v>103</v>
      </c>
      <c r="E2" s="36" t="s">
        <v>103</v>
      </c>
      <c r="F2" s="36" t="s">
        <v>103</v>
      </c>
      <c r="G2" s="37" t="s">
        <v>103</v>
      </c>
      <c r="H2" s="37" t="s">
        <v>104</v>
      </c>
      <c r="I2" s="37" t="s">
        <v>104</v>
      </c>
      <c r="J2" s="37" t="s">
        <v>105</v>
      </c>
      <c r="K2" s="36"/>
    </row>
    <row r="3" spans="1:11" ht="14.4" customHeight="1" thickBot="1">
      <c r="A3" s="7"/>
      <c r="B3" s="8" t="s">
        <v>1</v>
      </c>
      <c r="C3" s="13" t="s">
        <v>2</v>
      </c>
      <c r="D3" s="20" t="s">
        <v>93</v>
      </c>
      <c r="E3" s="20" t="s">
        <v>94</v>
      </c>
      <c r="F3" s="20" t="s">
        <v>95</v>
      </c>
      <c r="G3" s="20" t="s">
        <v>96</v>
      </c>
      <c r="H3" s="20" t="s">
        <v>97</v>
      </c>
      <c r="I3" s="20" t="s">
        <v>98</v>
      </c>
      <c r="J3" s="20" t="s">
        <v>99</v>
      </c>
      <c r="K3" s="20" t="s">
        <v>100</v>
      </c>
    </row>
    <row r="4" spans="1:11" ht="14.4" customHeight="1">
      <c r="A4" s="1">
        <v>1</v>
      </c>
      <c r="B4" s="2">
        <v>10170123</v>
      </c>
      <c r="C4" s="15" t="s">
        <v>3</v>
      </c>
      <c r="D4" s="22">
        <v>100</v>
      </c>
      <c r="E4" s="22">
        <v>100</v>
      </c>
      <c r="F4" s="26">
        <v>100</v>
      </c>
      <c r="G4" s="27">
        <v>75</v>
      </c>
      <c r="H4" s="27">
        <v>56</v>
      </c>
      <c r="I4" s="26">
        <v>90</v>
      </c>
      <c r="J4" s="26">
        <f>0.05*SUM(D4:G4)+0.4*H4+0.4*I4</f>
        <v>77.150000000000006</v>
      </c>
      <c r="K4" s="26"/>
    </row>
    <row r="5" spans="1:11" ht="14.4" customHeight="1">
      <c r="A5" s="4">
        <v>2</v>
      </c>
      <c r="B5" s="5">
        <v>10180161</v>
      </c>
      <c r="C5" s="16" t="s">
        <v>4</v>
      </c>
      <c r="D5" s="23">
        <v>100</v>
      </c>
      <c r="E5" s="23">
        <v>100</v>
      </c>
      <c r="F5" s="29">
        <v>80</v>
      </c>
      <c r="G5" s="30">
        <v>90</v>
      </c>
      <c r="H5" s="30">
        <v>87</v>
      </c>
      <c r="I5" s="29">
        <v>95</v>
      </c>
      <c r="J5" s="26">
        <f t="shared" ref="J5:J68" si="0">0.05*SUM(D5:G5)+0.4*H5+0.4*I5</f>
        <v>91.300000000000011</v>
      </c>
      <c r="K5" s="29"/>
    </row>
    <row r="6" spans="1:11" ht="14.4" customHeight="1">
      <c r="A6" s="1">
        <v>3</v>
      </c>
      <c r="B6" s="5">
        <v>110070803</v>
      </c>
      <c r="C6" s="16" t="s">
        <v>5</v>
      </c>
      <c r="D6" s="23">
        <v>100</v>
      </c>
      <c r="E6" s="23">
        <v>100</v>
      </c>
      <c r="F6" s="29">
        <v>30</v>
      </c>
      <c r="G6" s="30">
        <v>65</v>
      </c>
      <c r="H6" s="30">
        <v>8</v>
      </c>
      <c r="I6" s="29">
        <v>31</v>
      </c>
      <c r="J6" s="26">
        <f t="shared" si="0"/>
        <v>30.35</v>
      </c>
      <c r="K6" s="29"/>
    </row>
    <row r="7" spans="1:11" ht="14.4" customHeight="1">
      <c r="A7" s="4">
        <v>4</v>
      </c>
      <c r="B7" s="5">
        <v>110160020</v>
      </c>
      <c r="C7" s="16" t="s">
        <v>6</v>
      </c>
      <c r="D7" s="23"/>
      <c r="E7" s="23"/>
      <c r="F7" s="29"/>
      <c r="G7" s="30"/>
      <c r="H7" s="30"/>
      <c r="I7" s="29"/>
      <c r="J7" s="26">
        <f t="shared" si="0"/>
        <v>0</v>
      </c>
      <c r="K7" s="29"/>
    </row>
    <row r="8" spans="1:11" ht="14.4" customHeight="1">
      <c r="A8" s="1">
        <v>5</v>
      </c>
      <c r="B8" s="5">
        <v>110160027</v>
      </c>
      <c r="C8" s="16" t="s">
        <v>7</v>
      </c>
      <c r="D8" s="23">
        <v>100</v>
      </c>
      <c r="E8" s="23">
        <v>100</v>
      </c>
      <c r="F8" s="29">
        <v>50</v>
      </c>
      <c r="G8" s="30">
        <v>65</v>
      </c>
      <c r="H8" s="30">
        <v>11</v>
      </c>
      <c r="I8" s="29">
        <v>66</v>
      </c>
      <c r="J8" s="26">
        <f t="shared" si="0"/>
        <v>46.55</v>
      </c>
      <c r="K8" s="29"/>
    </row>
    <row r="9" spans="1:11" ht="14.4" customHeight="1">
      <c r="A9" s="4">
        <v>6</v>
      </c>
      <c r="B9" s="5">
        <v>110160036</v>
      </c>
      <c r="C9" s="16" t="s">
        <v>8</v>
      </c>
      <c r="D9" s="23">
        <v>100</v>
      </c>
      <c r="E9" s="23">
        <v>100</v>
      </c>
      <c r="F9" s="29">
        <v>40</v>
      </c>
      <c r="G9" s="30">
        <v>80</v>
      </c>
      <c r="H9" s="30">
        <v>61</v>
      </c>
      <c r="I9" s="29">
        <v>100</v>
      </c>
      <c r="J9" s="26">
        <f t="shared" si="0"/>
        <v>80.400000000000006</v>
      </c>
      <c r="K9" s="29"/>
    </row>
    <row r="10" spans="1:11" ht="14.4" customHeight="1">
      <c r="A10" s="1">
        <v>7</v>
      </c>
      <c r="B10" s="5">
        <v>110160046</v>
      </c>
      <c r="C10" s="16" t="s">
        <v>9</v>
      </c>
      <c r="D10" s="23">
        <v>100</v>
      </c>
      <c r="E10" s="23">
        <v>100</v>
      </c>
      <c r="F10" s="29">
        <v>100</v>
      </c>
      <c r="G10" s="30">
        <v>100</v>
      </c>
      <c r="H10" s="30">
        <v>56</v>
      </c>
      <c r="I10" s="29">
        <v>100</v>
      </c>
      <c r="J10" s="26">
        <f t="shared" si="0"/>
        <v>82.4</v>
      </c>
      <c r="K10" s="29"/>
    </row>
    <row r="11" spans="1:11" ht="14.4" customHeight="1">
      <c r="A11" s="4">
        <v>8</v>
      </c>
      <c r="B11" s="5">
        <v>110160048</v>
      </c>
      <c r="C11" s="16" t="s">
        <v>10</v>
      </c>
      <c r="D11" s="23">
        <v>100</v>
      </c>
      <c r="E11" s="23">
        <v>100</v>
      </c>
      <c r="F11" s="29">
        <v>60</v>
      </c>
      <c r="G11" s="30">
        <v>35</v>
      </c>
      <c r="H11" s="30">
        <v>18</v>
      </c>
      <c r="I11" s="29">
        <v>91</v>
      </c>
      <c r="J11" s="26">
        <f t="shared" si="0"/>
        <v>58.349999999999994</v>
      </c>
      <c r="K11" s="29"/>
    </row>
    <row r="12" spans="1:11" ht="14.4" customHeight="1">
      <c r="A12" s="1">
        <v>9</v>
      </c>
      <c r="B12" s="5">
        <v>110160058</v>
      </c>
      <c r="C12" s="16" t="s">
        <v>11</v>
      </c>
      <c r="D12" s="23">
        <v>100</v>
      </c>
      <c r="E12" s="23">
        <v>100</v>
      </c>
      <c r="F12" s="29"/>
      <c r="G12" s="30">
        <v>85</v>
      </c>
      <c r="H12" s="30">
        <v>63</v>
      </c>
      <c r="I12" s="29">
        <v>100</v>
      </c>
      <c r="J12" s="26">
        <f t="shared" si="0"/>
        <v>79.45</v>
      </c>
      <c r="K12" s="29"/>
    </row>
    <row r="13" spans="1:11" ht="14.4" customHeight="1">
      <c r="A13" s="4">
        <v>10</v>
      </c>
      <c r="B13" s="5">
        <v>110170002</v>
      </c>
      <c r="C13" s="16" t="s">
        <v>12</v>
      </c>
      <c r="D13" s="23">
        <v>100</v>
      </c>
      <c r="E13" s="23">
        <v>100</v>
      </c>
      <c r="F13" s="29">
        <v>100</v>
      </c>
      <c r="G13" s="30">
        <v>15</v>
      </c>
      <c r="H13" s="30">
        <v>29</v>
      </c>
      <c r="I13" s="29">
        <v>97</v>
      </c>
      <c r="J13" s="26">
        <f t="shared" si="0"/>
        <v>66.150000000000006</v>
      </c>
      <c r="K13" s="29"/>
    </row>
    <row r="14" spans="1:11" ht="14.4" customHeight="1">
      <c r="A14" s="1">
        <v>11</v>
      </c>
      <c r="B14" s="5">
        <v>110170003</v>
      </c>
      <c r="C14" s="16" t="s">
        <v>13</v>
      </c>
      <c r="D14" s="23">
        <v>100</v>
      </c>
      <c r="E14" s="23">
        <v>100</v>
      </c>
      <c r="F14" s="29">
        <v>50</v>
      </c>
      <c r="G14" s="30">
        <v>65</v>
      </c>
      <c r="H14" s="30">
        <v>66</v>
      </c>
      <c r="I14" s="29">
        <v>64</v>
      </c>
      <c r="J14" s="26">
        <f t="shared" si="0"/>
        <v>67.75</v>
      </c>
      <c r="K14" s="29"/>
    </row>
    <row r="15" spans="1:11" ht="14.4" customHeight="1">
      <c r="A15" s="4">
        <v>12</v>
      </c>
      <c r="B15" s="5">
        <v>110170004</v>
      </c>
      <c r="C15" s="16" t="s">
        <v>14</v>
      </c>
      <c r="D15" s="23">
        <v>100</v>
      </c>
      <c r="E15" s="23">
        <v>100</v>
      </c>
      <c r="F15" s="29">
        <v>100</v>
      </c>
      <c r="G15" s="30">
        <v>100</v>
      </c>
      <c r="H15" s="30">
        <v>62</v>
      </c>
      <c r="I15" s="29">
        <v>100</v>
      </c>
      <c r="J15" s="26">
        <f t="shared" si="0"/>
        <v>84.8</v>
      </c>
      <c r="K15" s="29"/>
    </row>
    <row r="16" spans="1:11" ht="14.4" customHeight="1">
      <c r="A16" s="1">
        <v>13</v>
      </c>
      <c r="B16" s="5">
        <v>110170005</v>
      </c>
      <c r="C16" s="16" t="s">
        <v>15</v>
      </c>
      <c r="D16" s="23">
        <v>100</v>
      </c>
      <c r="E16" s="23">
        <v>100</v>
      </c>
      <c r="F16" s="29">
        <v>70</v>
      </c>
      <c r="G16" s="30">
        <v>40</v>
      </c>
      <c r="H16" s="30">
        <v>13</v>
      </c>
      <c r="I16" s="29">
        <v>52</v>
      </c>
      <c r="J16" s="26">
        <f t="shared" si="0"/>
        <v>41.5</v>
      </c>
      <c r="K16" s="29"/>
    </row>
    <row r="17" spans="1:11" ht="14.4" customHeight="1">
      <c r="A17" s="4">
        <v>14</v>
      </c>
      <c r="B17" s="5">
        <v>110170006</v>
      </c>
      <c r="C17" s="16" t="s">
        <v>16</v>
      </c>
      <c r="D17" s="23">
        <v>100</v>
      </c>
      <c r="E17" s="23">
        <v>100</v>
      </c>
      <c r="F17" s="29">
        <v>100</v>
      </c>
      <c r="G17" s="30">
        <v>70</v>
      </c>
      <c r="H17" s="30">
        <v>24</v>
      </c>
      <c r="I17" s="29">
        <v>80</v>
      </c>
      <c r="J17" s="26">
        <f t="shared" si="0"/>
        <v>60.1</v>
      </c>
      <c r="K17" s="29"/>
    </row>
    <row r="18" spans="1:11" ht="14.4" customHeight="1">
      <c r="A18" s="1">
        <v>15</v>
      </c>
      <c r="B18" s="5">
        <v>110170008</v>
      </c>
      <c r="C18" s="16" t="s">
        <v>17</v>
      </c>
      <c r="D18" s="23">
        <v>100</v>
      </c>
      <c r="E18" s="23">
        <v>100</v>
      </c>
      <c r="F18" s="29">
        <v>70</v>
      </c>
      <c r="G18" s="30">
        <v>30</v>
      </c>
      <c r="H18" s="30">
        <v>27</v>
      </c>
      <c r="I18" s="29">
        <v>100</v>
      </c>
      <c r="J18" s="26">
        <f t="shared" si="0"/>
        <v>65.8</v>
      </c>
      <c r="K18" s="29"/>
    </row>
    <row r="19" spans="1:11" ht="14.4" customHeight="1">
      <c r="A19" s="4">
        <v>16</v>
      </c>
      <c r="B19" s="5">
        <v>110170010</v>
      </c>
      <c r="C19" s="16" t="s">
        <v>18</v>
      </c>
      <c r="D19" s="23">
        <v>100</v>
      </c>
      <c r="E19" s="23">
        <v>100</v>
      </c>
      <c r="F19" s="29"/>
      <c r="G19" s="30"/>
      <c r="H19" s="30">
        <v>10</v>
      </c>
      <c r="I19" s="29">
        <v>2</v>
      </c>
      <c r="J19" s="26">
        <f t="shared" si="0"/>
        <v>14.8</v>
      </c>
      <c r="K19" s="29"/>
    </row>
    <row r="20" spans="1:11" ht="14.4" customHeight="1">
      <c r="A20" s="1">
        <v>17</v>
      </c>
      <c r="B20" s="5">
        <v>110170011</v>
      </c>
      <c r="C20" s="16" t="s">
        <v>19</v>
      </c>
      <c r="D20" s="23">
        <v>100</v>
      </c>
      <c r="E20" s="23">
        <v>100</v>
      </c>
      <c r="F20" s="29">
        <v>50</v>
      </c>
      <c r="G20" s="30">
        <v>40</v>
      </c>
      <c r="H20" s="30">
        <v>31</v>
      </c>
      <c r="I20" s="29">
        <v>75</v>
      </c>
      <c r="J20" s="26">
        <f t="shared" si="0"/>
        <v>56.9</v>
      </c>
      <c r="K20" s="29"/>
    </row>
    <row r="21" spans="1:11" ht="14.4" customHeight="1">
      <c r="A21" s="4">
        <v>18</v>
      </c>
      <c r="B21" s="5">
        <v>110170012</v>
      </c>
      <c r="C21" s="16" t="s">
        <v>20</v>
      </c>
      <c r="D21" s="23">
        <v>100</v>
      </c>
      <c r="E21" s="23">
        <v>100</v>
      </c>
      <c r="F21" s="29">
        <v>80</v>
      </c>
      <c r="G21" s="30">
        <v>100</v>
      </c>
      <c r="H21" s="30">
        <v>73</v>
      </c>
      <c r="I21" s="29">
        <v>92</v>
      </c>
      <c r="J21" s="26">
        <f t="shared" si="0"/>
        <v>85</v>
      </c>
      <c r="K21" s="29"/>
    </row>
    <row r="22" spans="1:11" ht="14.4" customHeight="1">
      <c r="A22" s="1">
        <v>19</v>
      </c>
      <c r="B22" s="5">
        <v>110170013</v>
      </c>
      <c r="C22" s="16" t="s">
        <v>21</v>
      </c>
      <c r="D22" s="23">
        <v>100</v>
      </c>
      <c r="E22" s="23">
        <v>100</v>
      </c>
      <c r="F22" s="29">
        <v>70</v>
      </c>
      <c r="G22" s="30">
        <v>20</v>
      </c>
      <c r="H22" s="30">
        <v>22</v>
      </c>
      <c r="I22" s="29">
        <v>60</v>
      </c>
      <c r="J22" s="26">
        <f t="shared" si="0"/>
        <v>47.3</v>
      </c>
      <c r="K22" s="29"/>
    </row>
    <row r="23" spans="1:11" ht="14.4" customHeight="1">
      <c r="A23" s="4">
        <v>20</v>
      </c>
      <c r="B23" s="5">
        <v>110170017</v>
      </c>
      <c r="C23" s="16" t="s">
        <v>22</v>
      </c>
      <c r="D23" s="23"/>
      <c r="E23" s="23"/>
      <c r="F23" s="29">
        <v>100</v>
      </c>
      <c r="G23" s="30">
        <v>15</v>
      </c>
      <c r="H23" s="30">
        <v>32</v>
      </c>
      <c r="I23" s="29">
        <v>26</v>
      </c>
      <c r="J23" s="26">
        <f t="shared" si="0"/>
        <v>28.950000000000003</v>
      </c>
      <c r="K23" s="29"/>
    </row>
    <row r="24" spans="1:11" ht="14.4" customHeight="1">
      <c r="A24" s="1">
        <v>21</v>
      </c>
      <c r="B24" s="5">
        <v>110170019</v>
      </c>
      <c r="C24" s="16" t="s">
        <v>23</v>
      </c>
      <c r="D24" s="23">
        <v>100</v>
      </c>
      <c r="E24" s="23">
        <v>100</v>
      </c>
      <c r="F24" s="29">
        <v>40</v>
      </c>
      <c r="G24" s="30">
        <v>50</v>
      </c>
      <c r="H24" s="30">
        <v>19</v>
      </c>
      <c r="I24" s="29">
        <v>28</v>
      </c>
      <c r="J24" s="26">
        <f t="shared" si="0"/>
        <v>33.300000000000004</v>
      </c>
      <c r="K24" s="29"/>
    </row>
    <row r="25" spans="1:11" ht="14.4" customHeight="1">
      <c r="A25" s="4">
        <v>22</v>
      </c>
      <c r="B25" s="5">
        <v>110170020</v>
      </c>
      <c r="C25" s="16" t="s">
        <v>24</v>
      </c>
      <c r="D25" s="23">
        <v>100</v>
      </c>
      <c r="E25" s="23">
        <v>100</v>
      </c>
      <c r="F25" s="29">
        <v>80</v>
      </c>
      <c r="G25" s="30">
        <v>50</v>
      </c>
      <c r="H25" s="30">
        <v>53</v>
      </c>
      <c r="I25" s="29">
        <v>64</v>
      </c>
      <c r="J25" s="26">
        <f t="shared" si="0"/>
        <v>63.300000000000004</v>
      </c>
      <c r="K25" s="29"/>
    </row>
    <row r="26" spans="1:11" ht="14.4" customHeight="1">
      <c r="A26" s="1">
        <v>23</v>
      </c>
      <c r="B26" s="5">
        <v>110170022</v>
      </c>
      <c r="C26" s="16" t="s">
        <v>25</v>
      </c>
      <c r="D26" s="23">
        <v>100</v>
      </c>
      <c r="E26" s="23">
        <v>100</v>
      </c>
      <c r="F26" s="29">
        <v>70</v>
      </c>
      <c r="G26" s="30">
        <v>25</v>
      </c>
      <c r="H26" s="30">
        <v>33</v>
      </c>
      <c r="I26" s="29">
        <v>51</v>
      </c>
      <c r="J26" s="26">
        <f t="shared" si="0"/>
        <v>48.350000000000009</v>
      </c>
      <c r="K26" s="29"/>
    </row>
    <row r="27" spans="1:11" ht="14.4" customHeight="1">
      <c r="A27" s="4">
        <v>24</v>
      </c>
      <c r="B27" s="5">
        <v>110170023</v>
      </c>
      <c r="C27" s="16" t="s">
        <v>26</v>
      </c>
      <c r="D27" s="23">
        <v>100</v>
      </c>
      <c r="E27" s="23">
        <v>100</v>
      </c>
      <c r="F27" s="29">
        <v>70</v>
      </c>
      <c r="G27" s="30">
        <v>60</v>
      </c>
      <c r="H27" s="30">
        <v>46</v>
      </c>
      <c r="I27" s="29">
        <v>44</v>
      </c>
      <c r="J27" s="26">
        <f t="shared" si="0"/>
        <v>52.500000000000007</v>
      </c>
      <c r="K27" s="29"/>
    </row>
    <row r="28" spans="1:11" ht="14.4" customHeight="1">
      <c r="A28" s="1">
        <v>25</v>
      </c>
      <c r="B28" s="5">
        <v>110170025</v>
      </c>
      <c r="C28" s="16" t="s">
        <v>27</v>
      </c>
      <c r="D28" s="23">
        <v>100</v>
      </c>
      <c r="E28" s="23">
        <v>100</v>
      </c>
      <c r="F28" s="29">
        <v>50</v>
      </c>
      <c r="G28" s="30">
        <v>15</v>
      </c>
      <c r="H28" s="30">
        <v>7</v>
      </c>
      <c r="I28" s="29">
        <v>72</v>
      </c>
      <c r="J28" s="26">
        <f t="shared" si="0"/>
        <v>44.85</v>
      </c>
      <c r="K28" s="29"/>
    </row>
    <row r="29" spans="1:11" ht="14.4" customHeight="1">
      <c r="A29" s="4">
        <v>26</v>
      </c>
      <c r="B29" s="5">
        <v>110170026</v>
      </c>
      <c r="C29" s="16" t="s">
        <v>28</v>
      </c>
      <c r="D29" s="23"/>
      <c r="E29" s="23"/>
      <c r="F29" s="29"/>
      <c r="G29" s="30"/>
      <c r="H29" s="30"/>
      <c r="I29" s="29"/>
      <c r="J29" s="26">
        <f t="shared" si="0"/>
        <v>0</v>
      </c>
      <c r="K29" s="29"/>
    </row>
    <row r="30" spans="1:11" ht="14.4" customHeight="1">
      <c r="A30" s="1">
        <v>27</v>
      </c>
      <c r="B30" s="5">
        <v>110170028</v>
      </c>
      <c r="C30" s="16" t="s">
        <v>29</v>
      </c>
      <c r="D30" s="23">
        <v>100</v>
      </c>
      <c r="E30" s="23">
        <v>100</v>
      </c>
      <c r="F30" s="29">
        <v>70</v>
      </c>
      <c r="G30" s="30">
        <v>60</v>
      </c>
      <c r="H30" s="30">
        <v>38</v>
      </c>
      <c r="I30" s="29">
        <v>66</v>
      </c>
      <c r="J30" s="26">
        <f t="shared" si="0"/>
        <v>58.100000000000009</v>
      </c>
      <c r="K30" s="29"/>
    </row>
    <row r="31" spans="1:11" ht="14.4" customHeight="1">
      <c r="A31" s="4">
        <v>28</v>
      </c>
      <c r="B31" s="5">
        <v>110170029</v>
      </c>
      <c r="C31" s="16" t="s">
        <v>30</v>
      </c>
      <c r="D31" s="23">
        <v>100</v>
      </c>
      <c r="E31" s="23">
        <v>100</v>
      </c>
      <c r="F31" s="29">
        <v>20</v>
      </c>
      <c r="G31" s="30"/>
      <c r="H31" s="30">
        <v>7</v>
      </c>
      <c r="I31" s="29">
        <v>31</v>
      </c>
      <c r="J31" s="26">
        <f t="shared" si="0"/>
        <v>26.200000000000003</v>
      </c>
      <c r="K31" s="29"/>
    </row>
    <row r="32" spans="1:11" ht="14.4" customHeight="1">
      <c r="A32" s="1">
        <v>29</v>
      </c>
      <c r="B32" s="5">
        <v>110170030</v>
      </c>
      <c r="C32" s="16" t="s">
        <v>31</v>
      </c>
      <c r="D32" s="23">
        <v>100</v>
      </c>
      <c r="E32" s="23">
        <v>100</v>
      </c>
      <c r="F32" s="29">
        <v>100</v>
      </c>
      <c r="G32" s="30">
        <v>55</v>
      </c>
      <c r="H32" s="30">
        <v>80</v>
      </c>
      <c r="I32" s="29">
        <v>95</v>
      </c>
      <c r="J32" s="26">
        <f t="shared" si="0"/>
        <v>87.75</v>
      </c>
      <c r="K32" s="29"/>
    </row>
    <row r="33" spans="1:11" ht="14.4" customHeight="1">
      <c r="A33" s="4">
        <v>30</v>
      </c>
      <c r="B33" s="5">
        <v>110170031</v>
      </c>
      <c r="C33" s="16" t="s">
        <v>32</v>
      </c>
      <c r="D33" s="23">
        <v>100</v>
      </c>
      <c r="E33" s="23">
        <v>100</v>
      </c>
      <c r="F33" s="29">
        <v>70</v>
      </c>
      <c r="G33" s="30">
        <v>35</v>
      </c>
      <c r="H33" s="30">
        <v>46</v>
      </c>
      <c r="I33" s="29">
        <v>60</v>
      </c>
      <c r="J33" s="26">
        <f t="shared" si="0"/>
        <v>57.650000000000006</v>
      </c>
      <c r="K33" s="29"/>
    </row>
    <row r="34" spans="1:11" ht="14.4" customHeight="1">
      <c r="A34" s="1">
        <v>31</v>
      </c>
      <c r="B34" s="5">
        <v>110170033</v>
      </c>
      <c r="C34" s="16" t="s">
        <v>33</v>
      </c>
      <c r="D34" s="23">
        <v>100</v>
      </c>
      <c r="E34" s="23">
        <v>100</v>
      </c>
      <c r="F34" s="29">
        <v>100</v>
      </c>
      <c r="G34" s="30">
        <v>45</v>
      </c>
      <c r="H34" s="30">
        <v>44</v>
      </c>
      <c r="I34" s="29">
        <v>85</v>
      </c>
      <c r="J34" s="26">
        <f t="shared" si="0"/>
        <v>68.849999999999994</v>
      </c>
      <c r="K34" s="29"/>
    </row>
    <row r="35" spans="1:11" ht="14.4" customHeight="1">
      <c r="A35" s="4">
        <v>32</v>
      </c>
      <c r="B35" s="5">
        <v>110170034</v>
      </c>
      <c r="C35" s="16" t="s">
        <v>34</v>
      </c>
      <c r="D35" s="23">
        <v>100</v>
      </c>
      <c r="E35" s="23">
        <v>100</v>
      </c>
      <c r="F35" s="29">
        <v>70</v>
      </c>
      <c r="G35" s="30">
        <v>55</v>
      </c>
      <c r="H35" s="30">
        <v>30</v>
      </c>
      <c r="I35" s="29">
        <v>50</v>
      </c>
      <c r="J35" s="26">
        <f t="shared" si="0"/>
        <v>48.25</v>
      </c>
      <c r="K35" s="29"/>
    </row>
    <row r="36" spans="1:11" ht="14.4" customHeight="1">
      <c r="A36" s="1">
        <v>33</v>
      </c>
      <c r="B36" s="5">
        <v>110170038</v>
      </c>
      <c r="C36" s="16" t="s">
        <v>35</v>
      </c>
      <c r="D36" s="23">
        <v>100</v>
      </c>
      <c r="E36" s="23">
        <v>100</v>
      </c>
      <c r="F36" s="29"/>
      <c r="G36" s="30"/>
      <c r="H36" s="30">
        <v>10</v>
      </c>
      <c r="I36" s="29">
        <v>3</v>
      </c>
      <c r="J36" s="26">
        <f t="shared" si="0"/>
        <v>15.2</v>
      </c>
      <c r="K36" s="29"/>
    </row>
    <row r="37" spans="1:11" ht="14.4" customHeight="1">
      <c r="A37" s="4">
        <v>34</v>
      </c>
      <c r="B37" s="5">
        <v>110170042</v>
      </c>
      <c r="C37" s="16" t="s">
        <v>36</v>
      </c>
      <c r="D37" s="23">
        <v>100</v>
      </c>
      <c r="E37" s="23">
        <v>100</v>
      </c>
      <c r="F37" s="29">
        <v>60</v>
      </c>
      <c r="G37" s="30">
        <v>65</v>
      </c>
      <c r="H37" s="30">
        <v>27</v>
      </c>
      <c r="I37" s="29">
        <v>54</v>
      </c>
      <c r="J37" s="26">
        <f t="shared" si="0"/>
        <v>48.650000000000006</v>
      </c>
      <c r="K37" s="29"/>
    </row>
    <row r="38" spans="1:11" ht="14.4" customHeight="1">
      <c r="A38" s="1">
        <v>35</v>
      </c>
      <c r="B38" s="5">
        <v>110170043</v>
      </c>
      <c r="C38" s="16" t="s">
        <v>37</v>
      </c>
      <c r="D38" s="23">
        <v>100</v>
      </c>
      <c r="E38" s="23">
        <v>100</v>
      </c>
      <c r="F38" s="29">
        <v>100</v>
      </c>
      <c r="G38" s="30">
        <v>25</v>
      </c>
      <c r="H38" s="30">
        <v>24</v>
      </c>
      <c r="I38" s="29">
        <v>63</v>
      </c>
      <c r="J38" s="26">
        <f t="shared" si="0"/>
        <v>51.050000000000004</v>
      </c>
      <c r="K38" s="29"/>
    </row>
    <row r="39" spans="1:11" ht="14.4" customHeight="1">
      <c r="A39" s="4">
        <v>36</v>
      </c>
      <c r="B39" s="5">
        <v>110170044</v>
      </c>
      <c r="C39" s="16" t="s">
        <v>38</v>
      </c>
      <c r="D39" s="23"/>
      <c r="E39" s="23">
        <v>100</v>
      </c>
      <c r="F39" s="29">
        <v>50</v>
      </c>
      <c r="G39" s="30"/>
      <c r="H39" s="30">
        <v>14</v>
      </c>
      <c r="I39" s="29">
        <v>52</v>
      </c>
      <c r="J39" s="26">
        <f t="shared" si="0"/>
        <v>33.900000000000006</v>
      </c>
      <c r="K39" s="29"/>
    </row>
    <row r="40" spans="1:11" ht="14.4" customHeight="1">
      <c r="A40" s="1">
        <v>37</v>
      </c>
      <c r="B40" s="5">
        <v>110170047</v>
      </c>
      <c r="C40" s="16" t="s">
        <v>39</v>
      </c>
      <c r="D40" s="23">
        <v>100</v>
      </c>
      <c r="E40" s="23">
        <v>100</v>
      </c>
      <c r="F40" s="29">
        <v>40</v>
      </c>
      <c r="G40" s="30">
        <v>30</v>
      </c>
      <c r="H40" s="30">
        <v>27</v>
      </c>
      <c r="I40" s="29">
        <v>72</v>
      </c>
      <c r="J40" s="26">
        <f t="shared" si="0"/>
        <v>53.1</v>
      </c>
      <c r="K40" s="29"/>
    </row>
    <row r="41" spans="1:11" ht="14.4" customHeight="1">
      <c r="A41" s="4">
        <v>38</v>
      </c>
      <c r="B41" s="5">
        <v>110170048</v>
      </c>
      <c r="C41" s="16" t="s">
        <v>40</v>
      </c>
      <c r="D41" s="23">
        <v>100</v>
      </c>
      <c r="E41" s="23">
        <v>100</v>
      </c>
      <c r="F41" s="29">
        <v>80</v>
      </c>
      <c r="G41" s="30">
        <v>100</v>
      </c>
      <c r="H41" s="30">
        <v>53</v>
      </c>
      <c r="I41" s="29">
        <v>95</v>
      </c>
      <c r="J41" s="26">
        <f t="shared" si="0"/>
        <v>78.2</v>
      </c>
      <c r="K41" s="29"/>
    </row>
    <row r="42" spans="1:11" ht="14.4" customHeight="1">
      <c r="A42" s="1">
        <v>39</v>
      </c>
      <c r="B42" s="5">
        <v>110170049</v>
      </c>
      <c r="C42" s="16" t="s">
        <v>41</v>
      </c>
      <c r="D42" s="23">
        <v>100</v>
      </c>
      <c r="E42" s="23">
        <v>100</v>
      </c>
      <c r="F42" s="29">
        <v>50</v>
      </c>
      <c r="G42" s="30">
        <v>30</v>
      </c>
      <c r="H42" s="30">
        <v>72</v>
      </c>
      <c r="I42" s="29">
        <v>77</v>
      </c>
      <c r="J42" s="26">
        <f t="shared" si="0"/>
        <v>73.599999999999994</v>
      </c>
      <c r="K42" s="29"/>
    </row>
    <row r="43" spans="1:11" ht="14.4" customHeight="1">
      <c r="A43" s="4">
        <v>40</v>
      </c>
      <c r="B43" s="5">
        <v>110170050</v>
      </c>
      <c r="C43" s="16" t="s">
        <v>42</v>
      </c>
      <c r="D43" s="23">
        <v>100</v>
      </c>
      <c r="E43" s="23">
        <v>100</v>
      </c>
      <c r="F43" s="29">
        <v>100</v>
      </c>
      <c r="G43" s="30">
        <v>55</v>
      </c>
      <c r="H43" s="30">
        <v>26</v>
      </c>
      <c r="I43" s="29">
        <v>77</v>
      </c>
      <c r="J43" s="26">
        <f t="shared" si="0"/>
        <v>58.95</v>
      </c>
      <c r="K43" s="29"/>
    </row>
    <row r="44" spans="1:11" ht="14.4" customHeight="1">
      <c r="A44" s="1">
        <v>41</v>
      </c>
      <c r="B44" s="5">
        <v>110170051</v>
      </c>
      <c r="C44" s="16" t="s">
        <v>43</v>
      </c>
      <c r="D44" s="23"/>
      <c r="E44" s="23"/>
      <c r="F44" s="29">
        <v>20</v>
      </c>
      <c r="G44" s="30"/>
      <c r="H44" s="30">
        <v>4</v>
      </c>
      <c r="I44" s="29"/>
      <c r="J44" s="26">
        <f t="shared" si="0"/>
        <v>2.6</v>
      </c>
      <c r="K44" s="29"/>
    </row>
    <row r="45" spans="1:11" ht="14.4" customHeight="1">
      <c r="A45" s="4">
        <v>42</v>
      </c>
      <c r="B45" s="5">
        <v>110170052</v>
      </c>
      <c r="C45" s="16" t="s">
        <v>44</v>
      </c>
      <c r="D45" s="23">
        <v>100</v>
      </c>
      <c r="E45" s="23">
        <v>100</v>
      </c>
      <c r="F45" s="29">
        <v>20</v>
      </c>
      <c r="G45" s="30">
        <v>30</v>
      </c>
      <c r="H45" s="30">
        <v>34</v>
      </c>
      <c r="I45" s="29">
        <v>48</v>
      </c>
      <c r="J45" s="26">
        <f t="shared" si="0"/>
        <v>45.300000000000004</v>
      </c>
      <c r="K45" s="29"/>
    </row>
    <row r="46" spans="1:11" ht="14.4" customHeight="1">
      <c r="A46" s="1">
        <v>43</v>
      </c>
      <c r="B46" s="5">
        <v>110170054</v>
      </c>
      <c r="C46" s="16" t="s">
        <v>45</v>
      </c>
      <c r="D46" s="23">
        <v>100</v>
      </c>
      <c r="E46" s="23">
        <v>100</v>
      </c>
      <c r="F46" s="29"/>
      <c r="G46" s="30"/>
      <c r="H46" s="30">
        <v>19</v>
      </c>
      <c r="I46" s="29">
        <v>16</v>
      </c>
      <c r="J46" s="26">
        <f t="shared" si="0"/>
        <v>24</v>
      </c>
      <c r="K46" s="29"/>
    </row>
    <row r="47" spans="1:11" ht="14.4" customHeight="1">
      <c r="A47" s="4">
        <v>44</v>
      </c>
      <c r="B47" s="5">
        <v>110170055</v>
      </c>
      <c r="C47" s="16" t="s">
        <v>46</v>
      </c>
      <c r="D47" s="23">
        <v>100</v>
      </c>
      <c r="E47" s="23">
        <v>100</v>
      </c>
      <c r="F47" s="29">
        <v>30</v>
      </c>
      <c r="G47" s="30">
        <v>25</v>
      </c>
      <c r="H47" s="30">
        <v>32</v>
      </c>
      <c r="I47" s="29">
        <v>27</v>
      </c>
      <c r="J47" s="26">
        <f t="shared" si="0"/>
        <v>36.35</v>
      </c>
      <c r="K47" s="29"/>
    </row>
    <row r="48" spans="1:11" ht="14.4" customHeight="1">
      <c r="A48" s="1">
        <v>45</v>
      </c>
      <c r="B48" s="5">
        <v>110170058</v>
      </c>
      <c r="C48" s="16" t="s">
        <v>47</v>
      </c>
      <c r="D48" s="23">
        <v>100</v>
      </c>
      <c r="E48" s="23">
        <v>100</v>
      </c>
      <c r="F48" s="29">
        <v>50</v>
      </c>
      <c r="G48" s="30">
        <v>65</v>
      </c>
      <c r="H48" s="30">
        <v>55</v>
      </c>
      <c r="I48" s="29">
        <v>78</v>
      </c>
      <c r="J48" s="26">
        <f t="shared" si="0"/>
        <v>68.95</v>
      </c>
      <c r="K48" s="29"/>
    </row>
    <row r="49" spans="1:11" ht="14.4" customHeight="1">
      <c r="A49" s="4">
        <v>46</v>
      </c>
      <c r="B49" s="5">
        <v>110170060</v>
      </c>
      <c r="C49" s="16" t="s">
        <v>48</v>
      </c>
      <c r="D49" s="23">
        <v>100</v>
      </c>
      <c r="E49" s="23">
        <v>100</v>
      </c>
      <c r="F49" s="29">
        <v>70</v>
      </c>
      <c r="G49" s="30">
        <v>50</v>
      </c>
      <c r="H49" s="30">
        <v>21</v>
      </c>
      <c r="I49" s="29">
        <v>42</v>
      </c>
      <c r="J49" s="26">
        <f t="shared" si="0"/>
        <v>41.2</v>
      </c>
      <c r="K49" s="29"/>
    </row>
    <row r="50" spans="1:11" ht="14.4" customHeight="1">
      <c r="A50" s="1">
        <v>47</v>
      </c>
      <c r="B50" s="5">
        <v>110170061</v>
      </c>
      <c r="C50" s="16" t="s">
        <v>49</v>
      </c>
      <c r="D50" s="23">
        <v>100</v>
      </c>
      <c r="E50" s="23">
        <v>100</v>
      </c>
      <c r="F50" s="29">
        <v>30</v>
      </c>
      <c r="G50" s="30">
        <v>65</v>
      </c>
      <c r="H50" s="30">
        <v>16</v>
      </c>
      <c r="I50" s="29">
        <v>65</v>
      </c>
      <c r="J50" s="26">
        <f t="shared" si="0"/>
        <v>47.15</v>
      </c>
      <c r="K50" s="29"/>
    </row>
    <row r="51" spans="1:11" ht="14.4" customHeight="1">
      <c r="A51" s="4">
        <v>48</v>
      </c>
      <c r="B51" s="5">
        <v>110170062</v>
      </c>
      <c r="C51" s="16" t="s">
        <v>50</v>
      </c>
      <c r="D51" s="23">
        <v>100</v>
      </c>
      <c r="E51" s="23">
        <v>100</v>
      </c>
      <c r="F51" s="29">
        <v>100</v>
      </c>
      <c r="G51" s="30">
        <v>35</v>
      </c>
      <c r="H51" s="30">
        <v>53</v>
      </c>
      <c r="I51" s="29">
        <v>100</v>
      </c>
      <c r="J51" s="26">
        <f t="shared" si="0"/>
        <v>77.95</v>
      </c>
      <c r="K51" s="29"/>
    </row>
    <row r="52" spans="1:11" ht="14.4" customHeight="1">
      <c r="A52" s="1">
        <v>49</v>
      </c>
      <c r="B52" s="5">
        <v>110170804</v>
      </c>
      <c r="C52" s="16" t="s">
        <v>51</v>
      </c>
      <c r="D52" s="23">
        <v>100</v>
      </c>
      <c r="E52" s="23">
        <v>100</v>
      </c>
      <c r="F52" s="29">
        <v>40</v>
      </c>
      <c r="G52" s="30">
        <v>30</v>
      </c>
      <c r="H52" s="30">
        <v>33</v>
      </c>
      <c r="I52" s="29">
        <v>85</v>
      </c>
      <c r="J52" s="26">
        <f t="shared" si="0"/>
        <v>60.7</v>
      </c>
      <c r="K52" s="29"/>
    </row>
    <row r="53" spans="1:11" ht="14.4" customHeight="1">
      <c r="A53" s="4">
        <v>50</v>
      </c>
      <c r="B53" s="5">
        <v>110170805</v>
      </c>
      <c r="C53" s="16" t="s">
        <v>52</v>
      </c>
      <c r="D53" s="23"/>
      <c r="E53" s="23"/>
      <c r="F53" s="29"/>
      <c r="G53" s="30"/>
      <c r="H53" s="30">
        <v>1</v>
      </c>
      <c r="I53" s="29"/>
      <c r="J53" s="26">
        <f t="shared" si="0"/>
        <v>0.4</v>
      </c>
      <c r="K53" s="29"/>
    </row>
    <row r="54" spans="1:11" ht="14.4" customHeight="1">
      <c r="A54" s="1">
        <v>51</v>
      </c>
      <c r="B54" s="5">
        <v>110180002</v>
      </c>
      <c r="C54" s="16" t="s">
        <v>53</v>
      </c>
      <c r="D54" s="23">
        <v>100</v>
      </c>
      <c r="E54" s="23">
        <v>100</v>
      </c>
      <c r="F54" s="29">
        <v>70</v>
      </c>
      <c r="G54" s="30">
        <v>100</v>
      </c>
      <c r="H54" s="30">
        <v>81</v>
      </c>
      <c r="I54" s="29">
        <v>90</v>
      </c>
      <c r="J54" s="26">
        <f t="shared" si="0"/>
        <v>86.9</v>
      </c>
      <c r="K54" s="29"/>
    </row>
    <row r="55" spans="1:11" ht="14.4" customHeight="1">
      <c r="A55" s="4">
        <v>52</v>
      </c>
      <c r="B55" s="5">
        <v>110180003</v>
      </c>
      <c r="C55" s="16" t="s">
        <v>54</v>
      </c>
      <c r="D55" s="23">
        <v>100</v>
      </c>
      <c r="E55" s="23">
        <v>100</v>
      </c>
      <c r="F55" s="29"/>
      <c r="G55" s="30">
        <v>20</v>
      </c>
      <c r="H55" s="30">
        <v>29</v>
      </c>
      <c r="I55" s="29">
        <v>60</v>
      </c>
      <c r="J55" s="26">
        <f t="shared" si="0"/>
        <v>46.6</v>
      </c>
      <c r="K55" s="29"/>
    </row>
    <row r="56" spans="1:11" ht="14.4" customHeight="1">
      <c r="A56" s="1">
        <v>53</v>
      </c>
      <c r="B56" s="5">
        <v>110180009</v>
      </c>
      <c r="C56" s="16" t="s">
        <v>55</v>
      </c>
      <c r="D56" s="23">
        <v>100</v>
      </c>
      <c r="E56" s="23">
        <v>100</v>
      </c>
      <c r="F56" s="29">
        <v>70</v>
      </c>
      <c r="G56" s="30">
        <v>55</v>
      </c>
      <c r="H56" s="30">
        <v>36</v>
      </c>
      <c r="I56" s="29">
        <v>80</v>
      </c>
      <c r="J56" s="26">
        <f t="shared" si="0"/>
        <v>62.65</v>
      </c>
      <c r="K56" s="29"/>
    </row>
    <row r="57" spans="1:11" ht="14.4" customHeight="1">
      <c r="A57" s="4">
        <v>54</v>
      </c>
      <c r="B57" s="5">
        <v>110180010</v>
      </c>
      <c r="C57" s="16" t="s">
        <v>56</v>
      </c>
      <c r="D57" s="23">
        <v>100</v>
      </c>
      <c r="E57" s="23">
        <v>100</v>
      </c>
      <c r="F57" s="29">
        <v>20</v>
      </c>
      <c r="G57" s="30">
        <v>15</v>
      </c>
      <c r="H57" s="30">
        <v>47</v>
      </c>
      <c r="I57" s="29">
        <v>70</v>
      </c>
      <c r="J57" s="26">
        <f t="shared" si="0"/>
        <v>58.55</v>
      </c>
      <c r="K57" s="29"/>
    </row>
    <row r="58" spans="1:11" ht="14.4" customHeight="1">
      <c r="A58" s="1">
        <v>55</v>
      </c>
      <c r="B58" s="5">
        <v>110180019</v>
      </c>
      <c r="C58" s="16" t="s">
        <v>57</v>
      </c>
      <c r="D58" s="23"/>
      <c r="E58" s="23"/>
      <c r="F58" s="29">
        <v>70</v>
      </c>
      <c r="G58" s="30">
        <v>15</v>
      </c>
      <c r="H58" s="30">
        <v>25</v>
      </c>
      <c r="I58" s="29">
        <v>77</v>
      </c>
      <c r="J58" s="26">
        <f t="shared" si="0"/>
        <v>45.05</v>
      </c>
      <c r="K58" s="29"/>
    </row>
    <row r="59" spans="1:11" ht="14.4" customHeight="1">
      <c r="A59" s="4">
        <v>56</v>
      </c>
      <c r="B59" s="5">
        <v>110180022</v>
      </c>
      <c r="C59" s="16" t="s">
        <v>58</v>
      </c>
      <c r="D59" s="23">
        <v>100</v>
      </c>
      <c r="E59" s="23">
        <v>100</v>
      </c>
      <c r="F59" s="29">
        <v>100</v>
      </c>
      <c r="G59" s="30">
        <v>20</v>
      </c>
      <c r="H59" s="30">
        <v>16</v>
      </c>
      <c r="I59" s="29">
        <v>46</v>
      </c>
      <c r="J59" s="26">
        <f t="shared" si="0"/>
        <v>40.799999999999997</v>
      </c>
      <c r="K59" s="29"/>
    </row>
    <row r="60" spans="1:11" ht="14.4" customHeight="1">
      <c r="A60" s="1">
        <v>57</v>
      </c>
      <c r="B60" s="5">
        <v>110180024</v>
      </c>
      <c r="C60" s="16" t="s">
        <v>73</v>
      </c>
      <c r="D60" s="23">
        <v>100</v>
      </c>
      <c r="E60" s="23">
        <v>100</v>
      </c>
      <c r="F60" s="29">
        <v>100</v>
      </c>
      <c r="G60" s="30">
        <v>100</v>
      </c>
      <c r="H60" s="30">
        <v>39</v>
      </c>
      <c r="I60" s="29">
        <v>94</v>
      </c>
      <c r="J60" s="26">
        <f t="shared" si="0"/>
        <v>73.2</v>
      </c>
      <c r="K60" s="29"/>
    </row>
    <row r="61" spans="1:11" ht="14.4" customHeight="1">
      <c r="A61" s="4">
        <v>58</v>
      </c>
      <c r="B61" s="5">
        <v>110180026</v>
      </c>
      <c r="C61" s="16" t="s">
        <v>59</v>
      </c>
      <c r="D61" s="23">
        <v>100</v>
      </c>
      <c r="E61" s="23">
        <v>100</v>
      </c>
      <c r="F61" s="29">
        <v>80</v>
      </c>
      <c r="G61" s="30">
        <v>75</v>
      </c>
      <c r="H61" s="30">
        <v>39</v>
      </c>
      <c r="I61" s="29">
        <v>74</v>
      </c>
      <c r="J61" s="26">
        <f t="shared" si="0"/>
        <v>62.95</v>
      </c>
      <c r="K61" s="29"/>
    </row>
    <row r="62" spans="1:11" ht="14.4" customHeight="1">
      <c r="A62" s="1">
        <v>59</v>
      </c>
      <c r="B62" s="5">
        <v>110180027</v>
      </c>
      <c r="C62" s="16" t="s">
        <v>60</v>
      </c>
      <c r="D62" s="23">
        <v>100</v>
      </c>
      <c r="E62" s="23">
        <v>100</v>
      </c>
      <c r="F62" s="29">
        <v>100</v>
      </c>
      <c r="G62" s="30">
        <v>75</v>
      </c>
      <c r="H62" s="30">
        <v>59</v>
      </c>
      <c r="I62" s="29">
        <v>100</v>
      </c>
      <c r="J62" s="26">
        <f t="shared" si="0"/>
        <v>82.35</v>
      </c>
      <c r="K62" s="29"/>
    </row>
    <row r="63" spans="1:11" ht="14.4" customHeight="1">
      <c r="A63" s="4">
        <v>60</v>
      </c>
      <c r="B63" s="5">
        <v>110180029</v>
      </c>
      <c r="C63" s="16" t="s">
        <v>61</v>
      </c>
      <c r="D63" s="23">
        <v>100</v>
      </c>
      <c r="E63" s="23">
        <v>100</v>
      </c>
      <c r="F63" s="29">
        <v>30</v>
      </c>
      <c r="G63" s="30">
        <v>30</v>
      </c>
      <c r="H63" s="30">
        <v>36</v>
      </c>
      <c r="I63" s="29">
        <v>90</v>
      </c>
      <c r="J63" s="26">
        <f t="shared" si="0"/>
        <v>63.4</v>
      </c>
      <c r="K63" s="29"/>
    </row>
    <row r="64" spans="1:11" ht="14.4" customHeight="1">
      <c r="A64" s="1">
        <v>61</v>
      </c>
      <c r="B64" s="5">
        <v>110180032</v>
      </c>
      <c r="C64" s="16" t="s">
        <v>62</v>
      </c>
      <c r="D64" s="23">
        <v>100</v>
      </c>
      <c r="E64" s="23">
        <v>100</v>
      </c>
      <c r="F64" s="29">
        <v>80</v>
      </c>
      <c r="G64" s="30">
        <v>75</v>
      </c>
      <c r="H64" s="30">
        <v>53</v>
      </c>
      <c r="I64" s="29">
        <v>90</v>
      </c>
      <c r="J64" s="26">
        <f t="shared" si="0"/>
        <v>74.95</v>
      </c>
      <c r="K64" s="29"/>
    </row>
    <row r="65" spans="1:11" ht="14.4" customHeight="1">
      <c r="A65" s="4">
        <v>62</v>
      </c>
      <c r="B65" s="5">
        <v>110180036</v>
      </c>
      <c r="C65" s="16" t="s">
        <v>63</v>
      </c>
      <c r="D65" s="23"/>
      <c r="E65" s="23"/>
      <c r="F65" s="29"/>
      <c r="G65" s="30"/>
      <c r="H65" s="30"/>
      <c r="I65" s="29"/>
      <c r="J65" s="26">
        <f t="shared" si="0"/>
        <v>0</v>
      </c>
      <c r="K65" s="29"/>
    </row>
    <row r="66" spans="1:11" ht="14.4" customHeight="1">
      <c r="A66" s="1">
        <v>63</v>
      </c>
      <c r="B66" s="5">
        <v>110180047</v>
      </c>
      <c r="C66" s="16" t="s">
        <v>64</v>
      </c>
      <c r="D66" s="23">
        <v>100</v>
      </c>
      <c r="E66" s="23">
        <v>100</v>
      </c>
      <c r="F66" s="29">
        <v>100</v>
      </c>
      <c r="G66" s="30">
        <v>50</v>
      </c>
      <c r="H66" s="30">
        <v>16</v>
      </c>
      <c r="I66" s="29">
        <v>27</v>
      </c>
      <c r="J66" s="26">
        <f t="shared" si="0"/>
        <v>34.700000000000003</v>
      </c>
      <c r="K66" s="29"/>
    </row>
    <row r="67" spans="1:11" ht="14.4" customHeight="1">
      <c r="A67" s="4">
        <v>64</v>
      </c>
      <c r="B67" s="5">
        <v>110180051</v>
      </c>
      <c r="C67" s="16" t="s">
        <v>65</v>
      </c>
      <c r="D67" s="23">
        <v>100</v>
      </c>
      <c r="E67" s="23">
        <v>100</v>
      </c>
      <c r="F67" s="29"/>
      <c r="G67" s="30"/>
      <c r="H67" s="30">
        <v>34</v>
      </c>
      <c r="I67" s="29">
        <v>100</v>
      </c>
      <c r="J67" s="26">
        <f t="shared" si="0"/>
        <v>63.6</v>
      </c>
      <c r="K67" s="29"/>
    </row>
    <row r="68" spans="1:11" ht="14.4" customHeight="1">
      <c r="A68" s="1">
        <v>65</v>
      </c>
      <c r="B68" s="5">
        <v>110180054</v>
      </c>
      <c r="C68" s="16" t="s">
        <v>66</v>
      </c>
      <c r="D68" s="23">
        <v>100</v>
      </c>
      <c r="E68" s="23">
        <v>100</v>
      </c>
      <c r="F68" s="29">
        <v>70</v>
      </c>
      <c r="G68" s="30">
        <v>30</v>
      </c>
      <c r="H68" s="30">
        <v>7</v>
      </c>
      <c r="I68" s="29">
        <v>26</v>
      </c>
      <c r="J68" s="26">
        <f t="shared" si="0"/>
        <v>28.200000000000003</v>
      </c>
      <c r="K68" s="29"/>
    </row>
    <row r="69" spans="1:11" ht="14.4" customHeight="1">
      <c r="A69" s="4">
        <v>66</v>
      </c>
      <c r="B69" s="5">
        <v>110180055</v>
      </c>
      <c r="C69" s="16" t="s">
        <v>67</v>
      </c>
      <c r="D69" s="23">
        <v>100</v>
      </c>
      <c r="E69" s="23">
        <v>100</v>
      </c>
      <c r="F69" s="29">
        <v>100</v>
      </c>
      <c r="G69" s="30">
        <v>55</v>
      </c>
      <c r="H69" s="30">
        <v>57</v>
      </c>
      <c r="I69" s="29">
        <v>70</v>
      </c>
      <c r="J69" s="26">
        <f t="shared" ref="J69:J76" si="1">0.05*SUM(D69:G69)+0.4*H69+0.4*I69</f>
        <v>68.55</v>
      </c>
      <c r="K69" s="29"/>
    </row>
    <row r="70" spans="1:11" ht="14.4" customHeight="1">
      <c r="A70" s="1">
        <v>67</v>
      </c>
      <c r="B70" s="5">
        <v>110180062</v>
      </c>
      <c r="C70" s="16" t="s">
        <v>68</v>
      </c>
      <c r="D70" s="23">
        <v>100</v>
      </c>
      <c r="E70" s="23">
        <v>100</v>
      </c>
      <c r="F70" s="29">
        <v>50</v>
      </c>
      <c r="G70" s="30">
        <v>35</v>
      </c>
      <c r="H70" s="30">
        <v>12</v>
      </c>
      <c r="I70" s="29">
        <v>69</v>
      </c>
      <c r="J70" s="26">
        <f t="shared" si="1"/>
        <v>46.650000000000006</v>
      </c>
      <c r="K70" s="29"/>
    </row>
    <row r="71" spans="1:11" ht="14.4" customHeight="1">
      <c r="A71" s="4">
        <v>68</v>
      </c>
      <c r="B71" s="5">
        <v>110180701</v>
      </c>
      <c r="C71" s="16" t="s">
        <v>69</v>
      </c>
      <c r="D71" s="23">
        <v>100</v>
      </c>
      <c r="E71" s="23">
        <v>100</v>
      </c>
      <c r="F71" s="29">
        <v>100</v>
      </c>
      <c r="G71" s="30">
        <v>90</v>
      </c>
      <c r="H71" s="30">
        <v>56</v>
      </c>
      <c r="I71" s="29">
        <v>100</v>
      </c>
      <c r="J71" s="26">
        <f t="shared" si="1"/>
        <v>81.900000000000006</v>
      </c>
      <c r="K71" s="29"/>
    </row>
    <row r="72" spans="1:11" ht="14.4" customHeight="1">
      <c r="A72" s="1">
        <v>69</v>
      </c>
      <c r="B72" s="5">
        <v>110180714</v>
      </c>
      <c r="C72" s="16" t="s">
        <v>70</v>
      </c>
      <c r="D72" s="23">
        <v>100</v>
      </c>
      <c r="E72" s="23">
        <v>100</v>
      </c>
      <c r="F72" s="29">
        <v>70</v>
      </c>
      <c r="G72" s="30">
        <v>100</v>
      </c>
      <c r="H72" s="30">
        <v>29</v>
      </c>
      <c r="I72" s="29">
        <v>90</v>
      </c>
      <c r="J72" s="26">
        <f t="shared" si="1"/>
        <v>66.099999999999994</v>
      </c>
      <c r="K72" s="29"/>
    </row>
    <row r="73" spans="1:11" ht="14.4" customHeight="1">
      <c r="A73" s="4">
        <v>70</v>
      </c>
      <c r="B73" s="5">
        <v>110180716</v>
      </c>
      <c r="C73" s="16" t="s">
        <v>71</v>
      </c>
      <c r="D73" s="23">
        <v>100</v>
      </c>
      <c r="E73" s="23">
        <v>100</v>
      </c>
      <c r="F73" s="29">
        <v>20</v>
      </c>
      <c r="G73" s="30"/>
      <c r="H73" s="30">
        <v>7</v>
      </c>
      <c r="I73" s="29">
        <v>39</v>
      </c>
      <c r="J73" s="26">
        <f t="shared" si="1"/>
        <v>29.400000000000002</v>
      </c>
      <c r="K73" s="29"/>
    </row>
    <row r="74" spans="1:11" ht="14.4" customHeight="1">
      <c r="A74" s="1">
        <v>71</v>
      </c>
      <c r="B74" s="5">
        <v>110180904</v>
      </c>
      <c r="C74" s="16" t="s">
        <v>72</v>
      </c>
      <c r="D74" s="23">
        <v>100</v>
      </c>
      <c r="E74" s="23">
        <v>100</v>
      </c>
      <c r="F74" s="29">
        <v>50</v>
      </c>
      <c r="G74" s="30"/>
      <c r="H74" s="30">
        <v>20</v>
      </c>
      <c r="I74" s="29">
        <v>45</v>
      </c>
      <c r="J74" s="26">
        <f t="shared" si="1"/>
        <v>38.5</v>
      </c>
      <c r="K74" s="29"/>
    </row>
    <row r="75" spans="1:11" ht="14.4" customHeight="1">
      <c r="A75" s="4">
        <v>72</v>
      </c>
      <c r="B75" s="5">
        <v>110180906</v>
      </c>
      <c r="C75" s="16" t="s">
        <v>74</v>
      </c>
      <c r="D75" s="23"/>
      <c r="E75" s="23">
        <v>100</v>
      </c>
      <c r="F75" s="29"/>
      <c r="G75" s="30"/>
      <c r="H75" s="30">
        <v>22</v>
      </c>
      <c r="I75" s="29">
        <v>46</v>
      </c>
      <c r="J75" s="26">
        <f t="shared" si="1"/>
        <v>32.200000000000003</v>
      </c>
      <c r="K75" s="29"/>
    </row>
    <row r="76" spans="1:11" ht="14.4" customHeight="1" thickBot="1">
      <c r="A76" s="17">
        <v>73</v>
      </c>
      <c r="B76" s="18">
        <v>110190702</v>
      </c>
      <c r="C76" s="19" t="s">
        <v>75</v>
      </c>
      <c r="D76" s="24">
        <v>100</v>
      </c>
      <c r="E76" s="24">
        <v>100</v>
      </c>
      <c r="F76" s="32">
        <v>70</v>
      </c>
      <c r="G76" s="33">
        <v>55</v>
      </c>
      <c r="H76" s="33">
        <v>23</v>
      </c>
      <c r="I76" s="32">
        <v>41</v>
      </c>
      <c r="J76" s="32">
        <f t="shared" si="1"/>
        <v>41.850000000000009</v>
      </c>
      <c r="K76" s="32"/>
    </row>
    <row r="78" spans="1:11">
      <c r="C78" s="21" t="s">
        <v>76</v>
      </c>
      <c r="D78" s="25">
        <f>73-COUNTBLANK(D4:D76)</f>
        <v>64</v>
      </c>
      <c r="E78" s="25">
        <f t="shared" ref="E78:I78" si="2">73-COUNTBLANK(E4:E76)</f>
        <v>66</v>
      </c>
      <c r="F78" s="25">
        <f t="shared" si="2"/>
        <v>62</v>
      </c>
      <c r="G78" s="25">
        <f t="shared" si="2"/>
        <v>59</v>
      </c>
      <c r="H78" s="25">
        <f t="shared" si="2"/>
        <v>70</v>
      </c>
      <c r="I78" s="25">
        <f t="shared" si="2"/>
        <v>68</v>
      </c>
      <c r="J78" s="25">
        <f>73-COUNTBLANK(J4:J76)</f>
        <v>73</v>
      </c>
    </row>
    <row r="79" spans="1:11">
      <c r="C79" s="21" t="s">
        <v>101</v>
      </c>
      <c r="D79" s="25">
        <f>SUM(D4:D76)/73</f>
        <v>87.671232876712324</v>
      </c>
      <c r="E79" s="25">
        <f t="shared" ref="E79:I79" si="3">SUM(E4:E76)/73</f>
        <v>90.410958904109592</v>
      </c>
      <c r="F79" s="25">
        <f t="shared" si="3"/>
        <v>57.260273972602739</v>
      </c>
      <c r="G79" s="25">
        <f t="shared" si="3"/>
        <v>43.013698630136986</v>
      </c>
      <c r="H79" s="25">
        <f t="shared" si="3"/>
        <v>33.095890410958901</v>
      </c>
      <c r="I79" s="25">
        <f t="shared" si="3"/>
        <v>62.260273972602739</v>
      </c>
      <c r="J79" s="25">
        <f>SUM(J4:J76)/73</f>
        <v>52.060273972602722</v>
      </c>
    </row>
    <row r="80" spans="1:11">
      <c r="C80" s="21" t="s">
        <v>102</v>
      </c>
      <c r="D80" s="25">
        <f t="shared" ref="D80:E80" si="4">SUM(D4:D76)/D78</f>
        <v>100</v>
      </c>
      <c r="E80" s="25">
        <f t="shared" si="4"/>
        <v>100</v>
      </c>
      <c r="F80" s="25">
        <f>SUM(F4:F76)/F78</f>
        <v>67.41935483870968</v>
      </c>
      <c r="G80" s="25">
        <f t="shared" ref="G80:I80" si="5">SUM(G4:G76)/G78</f>
        <v>53.220338983050844</v>
      </c>
      <c r="H80" s="25">
        <f t="shared" si="5"/>
        <v>34.514285714285712</v>
      </c>
      <c r="I80" s="25">
        <f t="shared" si="5"/>
        <v>66.838235294117652</v>
      </c>
      <c r="J80" s="25">
        <f>SUM(J4:J76)/J78</f>
        <v>52.060273972602722</v>
      </c>
    </row>
  </sheetData>
  <pageMargins left="0.7" right="0.7" top="0.75" bottom="0.75" header="0.3" footer="0.3"/>
  <pageSetup orientation="portrait" r:id="rId1"/>
  <ignoredErrors>
    <ignoredError sqref="D2 E2:J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tabSelected="1" topLeftCell="A34" workbookViewId="0">
      <selection activeCell="R40" sqref="R40"/>
    </sheetView>
  </sheetViews>
  <sheetFormatPr defaultRowHeight="14.4"/>
  <cols>
    <col min="1" max="1" width="3" bestFit="1" customWidth="1"/>
    <col min="2" max="2" width="11.33203125" customWidth="1"/>
    <col min="3" max="3" width="25.6640625" bestFit="1" customWidth="1"/>
    <col min="4" max="5" width="6.88671875" style="25" customWidth="1"/>
    <col min="6" max="6" width="11" style="25" customWidth="1"/>
    <col min="7" max="7" width="10.109375" style="14" customWidth="1"/>
    <col min="8" max="8" width="8.6640625" style="14" customWidth="1"/>
    <col min="9" max="9" width="4.88671875" style="14" customWidth="1"/>
    <col min="10" max="10" width="7.33203125" style="14" customWidth="1"/>
    <col min="11" max="11" width="4.5546875" style="25" customWidth="1"/>
    <col min="12" max="12" width="8.88671875" style="14" customWidth="1"/>
  </cols>
  <sheetData>
    <row r="1" spans="1:13" ht="23.4">
      <c r="B1" s="10" t="s">
        <v>92</v>
      </c>
    </row>
    <row r="2" spans="1:13" ht="14.4" customHeight="1" thickBot="1">
      <c r="D2" s="36" t="s">
        <v>103</v>
      </c>
      <c r="E2" s="36" t="s">
        <v>103</v>
      </c>
      <c r="F2" s="36" t="s">
        <v>103</v>
      </c>
      <c r="G2" s="37" t="s">
        <v>103</v>
      </c>
      <c r="H2" s="37" t="s">
        <v>104</v>
      </c>
      <c r="I2" s="37" t="s">
        <v>104</v>
      </c>
      <c r="J2" s="37" t="s">
        <v>105</v>
      </c>
      <c r="K2" s="36"/>
    </row>
    <row r="3" spans="1:13" ht="14.4" customHeight="1" thickBot="1">
      <c r="A3" s="7"/>
      <c r="B3" s="8" t="s">
        <v>1</v>
      </c>
      <c r="C3" s="13" t="s">
        <v>2</v>
      </c>
      <c r="D3" s="20" t="s">
        <v>93</v>
      </c>
      <c r="E3" s="20" t="s">
        <v>94</v>
      </c>
      <c r="F3" s="20" t="s">
        <v>95</v>
      </c>
      <c r="G3" s="20" t="s">
        <v>96</v>
      </c>
      <c r="H3" s="20" t="s">
        <v>97</v>
      </c>
      <c r="I3" s="20" t="s">
        <v>98</v>
      </c>
      <c r="J3" s="20" t="s">
        <v>99</v>
      </c>
      <c r="K3" s="20" t="s">
        <v>100</v>
      </c>
    </row>
    <row r="4" spans="1:13" ht="14.4" customHeight="1">
      <c r="A4" s="1">
        <v>2</v>
      </c>
      <c r="B4" s="2">
        <v>10180161</v>
      </c>
      <c r="C4" s="15" t="s">
        <v>4</v>
      </c>
      <c r="D4" s="22">
        <v>100</v>
      </c>
      <c r="E4" s="22">
        <v>100</v>
      </c>
      <c r="F4" s="26">
        <v>80</v>
      </c>
      <c r="G4" s="27">
        <v>90</v>
      </c>
      <c r="H4" s="27">
        <v>87</v>
      </c>
      <c r="I4" s="26">
        <v>95</v>
      </c>
      <c r="J4" s="46">
        <f>0.05*SUM(D4:G4)+0.4*H4+0.4*I4</f>
        <v>91.300000000000011</v>
      </c>
      <c r="K4" s="26" t="s">
        <v>111</v>
      </c>
      <c r="M4">
        <v>4</v>
      </c>
    </row>
    <row r="5" spans="1:13" ht="14.4" customHeight="1">
      <c r="A5" s="4">
        <v>29</v>
      </c>
      <c r="B5" s="5">
        <v>110170030</v>
      </c>
      <c r="C5" s="16" t="s">
        <v>31</v>
      </c>
      <c r="D5" s="23">
        <v>100</v>
      </c>
      <c r="E5" s="23">
        <v>100</v>
      </c>
      <c r="F5" s="29">
        <v>100</v>
      </c>
      <c r="G5" s="30">
        <v>55</v>
      </c>
      <c r="H5" s="30">
        <v>80</v>
      </c>
      <c r="I5" s="29">
        <v>95</v>
      </c>
      <c r="J5" s="46">
        <f>0.05*SUM(D5:G5)+0.4*H5+0.4*I5</f>
        <v>87.75</v>
      </c>
      <c r="K5" s="29" t="s">
        <v>111</v>
      </c>
      <c r="M5">
        <v>4</v>
      </c>
    </row>
    <row r="6" spans="1:13" ht="14.4" customHeight="1">
      <c r="A6" s="1">
        <v>51</v>
      </c>
      <c r="B6" s="5">
        <v>110180002</v>
      </c>
      <c r="C6" s="16" t="s">
        <v>53</v>
      </c>
      <c r="D6" s="23">
        <v>100</v>
      </c>
      <c r="E6" s="23">
        <v>100</v>
      </c>
      <c r="F6" s="29">
        <v>70</v>
      </c>
      <c r="G6" s="30">
        <v>100</v>
      </c>
      <c r="H6" s="30">
        <v>81</v>
      </c>
      <c r="I6" s="29">
        <v>90</v>
      </c>
      <c r="J6" s="46">
        <f>0.05*SUM(D6:G6)+0.4*H6+0.4*I6</f>
        <v>86.9</v>
      </c>
      <c r="K6" s="29" t="s">
        <v>111</v>
      </c>
      <c r="M6">
        <v>4</v>
      </c>
    </row>
    <row r="7" spans="1:13" ht="14.4" customHeight="1">
      <c r="A7" s="4">
        <v>18</v>
      </c>
      <c r="B7" s="5">
        <v>110170012</v>
      </c>
      <c r="C7" s="16" t="s">
        <v>20</v>
      </c>
      <c r="D7" s="23">
        <v>100</v>
      </c>
      <c r="E7" s="23">
        <v>100</v>
      </c>
      <c r="F7" s="29">
        <v>80</v>
      </c>
      <c r="G7" s="30">
        <v>100</v>
      </c>
      <c r="H7" s="30">
        <v>73</v>
      </c>
      <c r="I7" s="29">
        <v>92</v>
      </c>
      <c r="J7" s="46">
        <f>0.05*SUM(D7:G7)+0.4*H7+0.4*I7</f>
        <v>85</v>
      </c>
      <c r="K7" s="29" t="s">
        <v>111</v>
      </c>
      <c r="L7" s="43"/>
      <c r="M7">
        <v>4</v>
      </c>
    </row>
    <row r="8" spans="1:13" ht="14.4" customHeight="1">
      <c r="A8" s="1">
        <v>12</v>
      </c>
      <c r="B8" s="5">
        <v>110170004</v>
      </c>
      <c r="C8" s="16" t="s">
        <v>14</v>
      </c>
      <c r="D8" s="23">
        <v>100</v>
      </c>
      <c r="E8" s="23">
        <v>100</v>
      </c>
      <c r="F8" s="29">
        <v>100</v>
      </c>
      <c r="G8" s="30">
        <v>100</v>
      </c>
      <c r="H8" s="30">
        <v>62</v>
      </c>
      <c r="I8" s="29">
        <v>100</v>
      </c>
      <c r="J8" s="46">
        <f>0.05*SUM(D8:G8)+0.4*H8+0.4*I8</f>
        <v>84.8</v>
      </c>
      <c r="K8" s="29" t="s">
        <v>111</v>
      </c>
      <c r="L8" s="43"/>
      <c r="M8">
        <v>4</v>
      </c>
    </row>
    <row r="9" spans="1:13" ht="14.4" customHeight="1">
      <c r="A9" s="4">
        <v>7</v>
      </c>
      <c r="B9" s="5">
        <v>110160046</v>
      </c>
      <c r="C9" s="16" t="s">
        <v>9</v>
      </c>
      <c r="D9" s="23">
        <v>100</v>
      </c>
      <c r="E9" s="23">
        <v>100</v>
      </c>
      <c r="F9" s="29">
        <v>100</v>
      </c>
      <c r="G9" s="30">
        <v>100</v>
      </c>
      <c r="H9" s="30">
        <v>56</v>
      </c>
      <c r="I9" s="29">
        <v>100</v>
      </c>
      <c r="J9" s="46">
        <f>0.05*SUM(D9:G9)+0.4*H9+0.4*I9</f>
        <v>82.4</v>
      </c>
      <c r="K9" s="29" t="s">
        <v>112</v>
      </c>
      <c r="L9" s="43"/>
      <c r="M9">
        <v>3.5</v>
      </c>
    </row>
    <row r="10" spans="1:13" ht="14.4" customHeight="1">
      <c r="A10" s="1">
        <v>59</v>
      </c>
      <c r="B10" s="5">
        <v>110180027</v>
      </c>
      <c r="C10" s="16" t="s">
        <v>60</v>
      </c>
      <c r="D10" s="23">
        <v>100</v>
      </c>
      <c r="E10" s="23">
        <v>100</v>
      </c>
      <c r="F10" s="29">
        <v>100</v>
      </c>
      <c r="G10" s="30">
        <v>75</v>
      </c>
      <c r="H10" s="30">
        <v>59</v>
      </c>
      <c r="I10" s="29">
        <v>100</v>
      </c>
      <c r="J10" s="46">
        <f>0.05*SUM(D10:G10)+0.4*H10+0.4*I10</f>
        <v>82.35</v>
      </c>
      <c r="K10" s="29" t="s">
        <v>112</v>
      </c>
      <c r="L10" s="43"/>
      <c r="M10">
        <v>3.5</v>
      </c>
    </row>
    <row r="11" spans="1:13" ht="14.4" customHeight="1">
      <c r="A11" s="4">
        <v>68</v>
      </c>
      <c r="B11" s="5">
        <v>110180701</v>
      </c>
      <c r="C11" s="16" t="s">
        <v>69</v>
      </c>
      <c r="D11" s="23">
        <v>100</v>
      </c>
      <c r="E11" s="23">
        <v>100</v>
      </c>
      <c r="F11" s="29">
        <v>100</v>
      </c>
      <c r="G11" s="30">
        <v>90</v>
      </c>
      <c r="H11" s="30">
        <v>56</v>
      </c>
      <c r="I11" s="29">
        <v>100</v>
      </c>
      <c r="J11" s="46">
        <f>0.05*SUM(D11:G11)+0.4*H11+0.4*I11</f>
        <v>81.900000000000006</v>
      </c>
      <c r="K11" s="29" t="s">
        <v>112</v>
      </c>
      <c r="L11" s="43"/>
      <c r="M11">
        <v>3.5</v>
      </c>
    </row>
    <row r="12" spans="1:13" ht="14.4" customHeight="1">
      <c r="A12" s="1">
        <v>6</v>
      </c>
      <c r="B12" s="5">
        <v>110160036</v>
      </c>
      <c r="C12" s="16" t="s">
        <v>8</v>
      </c>
      <c r="D12" s="23">
        <v>100</v>
      </c>
      <c r="E12" s="23">
        <v>100</v>
      </c>
      <c r="F12" s="29">
        <v>40</v>
      </c>
      <c r="G12" s="30">
        <v>80</v>
      </c>
      <c r="H12" s="30">
        <v>61</v>
      </c>
      <c r="I12" s="29">
        <v>100</v>
      </c>
      <c r="J12" s="46">
        <f>0.05*SUM(D12:G12)+0.4*H12+0.4*I12</f>
        <v>80.400000000000006</v>
      </c>
      <c r="K12" s="29" t="s">
        <v>112</v>
      </c>
      <c r="L12" s="43"/>
      <c r="M12">
        <v>3.5</v>
      </c>
    </row>
    <row r="13" spans="1:13" ht="14.4" customHeight="1">
      <c r="A13" s="4">
        <v>9</v>
      </c>
      <c r="B13" s="5">
        <v>110160058</v>
      </c>
      <c r="C13" s="16" t="s">
        <v>11</v>
      </c>
      <c r="D13" s="23">
        <v>100</v>
      </c>
      <c r="E13" s="23">
        <v>100</v>
      </c>
      <c r="F13" s="29"/>
      <c r="G13" s="30">
        <v>85</v>
      </c>
      <c r="H13" s="30">
        <v>63</v>
      </c>
      <c r="I13" s="29">
        <v>100</v>
      </c>
      <c r="J13" s="46">
        <f>0.05*SUM(D13:G13)+0.4*H13+0.4*I13</f>
        <v>79.45</v>
      </c>
      <c r="K13" s="29" t="s">
        <v>112</v>
      </c>
      <c r="L13" s="43"/>
      <c r="M13">
        <v>3.5</v>
      </c>
    </row>
    <row r="14" spans="1:13" ht="14.4" customHeight="1">
      <c r="A14" s="1">
        <v>38</v>
      </c>
      <c r="B14" s="5">
        <v>110170048</v>
      </c>
      <c r="C14" s="16" t="s">
        <v>40</v>
      </c>
      <c r="D14" s="23">
        <v>100</v>
      </c>
      <c r="E14" s="23">
        <v>100</v>
      </c>
      <c r="F14" s="29">
        <v>80</v>
      </c>
      <c r="G14" s="30">
        <v>100</v>
      </c>
      <c r="H14" s="30">
        <v>53</v>
      </c>
      <c r="I14" s="29">
        <v>95</v>
      </c>
      <c r="J14" s="46">
        <f>0.05*SUM(D14:G14)+0.4*H14+0.4*I14</f>
        <v>78.2</v>
      </c>
      <c r="K14" s="29" t="s">
        <v>112</v>
      </c>
      <c r="L14" s="43"/>
      <c r="M14">
        <v>3.5</v>
      </c>
    </row>
    <row r="15" spans="1:13" ht="14.4" customHeight="1">
      <c r="A15" s="4">
        <v>48</v>
      </c>
      <c r="B15" s="5">
        <v>110170062</v>
      </c>
      <c r="C15" s="16" t="s">
        <v>50</v>
      </c>
      <c r="D15" s="23">
        <v>100</v>
      </c>
      <c r="E15" s="23">
        <v>100</v>
      </c>
      <c r="F15" s="29">
        <v>100</v>
      </c>
      <c r="G15" s="30">
        <v>35</v>
      </c>
      <c r="H15" s="30">
        <v>53</v>
      </c>
      <c r="I15" s="29">
        <v>100</v>
      </c>
      <c r="J15" s="46">
        <f>0.05*SUM(D15:G15)+0.4*H15+0.4*I15</f>
        <v>77.95</v>
      </c>
      <c r="K15" s="29" t="s">
        <v>112</v>
      </c>
      <c r="L15" s="43"/>
      <c r="M15">
        <v>3.5</v>
      </c>
    </row>
    <row r="16" spans="1:13" ht="14.4" customHeight="1">
      <c r="A16" s="1">
        <v>1</v>
      </c>
      <c r="B16" s="5">
        <v>10170123</v>
      </c>
      <c r="C16" s="16" t="s">
        <v>3</v>
      </c>
      <c r="D16" s="23">
        <v>100</v>
      </c>
      <c r="E16" s="23">
        <v>100</v>
      </c>
      <c r="F16" s="29">
        <v>100</v>
      </c>
      <c r="G16" s="30">
        <v>75</v>
      </c>
      <c r="H16" s="30">
        <v>56</v>
      </c>
      <c r="I16" s="29">
        <v>90</v>
      </c>
      <c r="J16" s="46">
        <f>0.05*SUM(D16:G16)+0.4*H16+0.4*I16</f>
        <v>77.150000000000006</v>
      </c>
      <c r="K16" s="29" t="s">
        <v>112</v>
      </c>
      <c r="L16" s="43"/>
      <c r="M16">
        <v>3.5</v>
      </c>
    </row>
    <row r="17" spans="1:13" ht="14.4" customHeight="1">
      <c r="A17" s="4">
        <v>61</v>
      </c>
      <c r="B17" s="5">
        <v>110180032</v>
      </c>
      <c r="C17" s="16" t="s">
        <v>62</v>
      </c>
      <c r="D17" s="23">
        <v>100</v>
      </c>
      <c r="E17" s="23">
        <v>100</v>
      </c>
      <c r="F17" s="29">
        <v>80</v>
      </c>
      <c r="G17" s="30">
        <v>75</v>
      </c>
      <c r="H17" s="30">
        <v>53</v>
      </c>
      <c r="I17" s="29">
        <v>90</v>
      </c>
      <c r="J17" s="46">
        <f>0.05*SUM(D17:G17)+0.4*H17+0.4*I17</f>
        <v>74.95</v>
      </c>
      <c r="K17" s="29" t="s">
        <v>114</v>
      </c>
      <c r="M17">
        <v>3</v>
      </c>
    </row>
    <row r="18" spans="1:13" ht="14.4" customHeight="1">
      <c r="A18" s="1">
        <v>39</v>
      </c>
      <c r="B18" s="5">
        <v>110170049</v>
      </c>
      <c r="C18" s="16" t="s">
        <v>41</v>
      </c>
      <c r="D18" s="23">
        <v>100</v>
      </c>
      <c r="E18" s="23">
        <v>100</v>
      </c>
      <c r="F18" s="29">
        <v>50</v>
      </c>
      <c r="G18" s="30">
        <v>30</v>
      </c>
      <c r="H18" s="30">
        <v>72</v>
      </c>
      <c r="I18" s="29">
        <v>77</v>
      </c>
      <c r="J18" s="46">
        <f>0.05*SUM(D18:G18)+0.4*H18+0.4*I18</f>
        <v>73.599999999999994</v>
      </c>
      <c r="K18" s="29" t="s">
        <v>114</v>
      </c>
      <c r="M18">
        <v>3</v>
      </c>
    </row>
    <row r="19" spans="1:13" ht="14.4" customHeight="1">
      <c r="A19" s="4">
        <v>57</v>
      </c>
      <c r="B19" s="5">
        <v>110180024</v>
      </c>
      <c r="C19" s="16" t="s">
        <v>73</v>
      </c>
      <c r="D19" s="23">
        <v>100</v>
      </c>
      <c r="E19" s="23">
        <v>100</v>
      </c>
      <c r="F19" s="29">
        <v>100</v>
      </c>
      <c r="G19" s="30">
        <v>100</v>
      </c>
      <c r="H19" s="30">
        <v>39</v>
      </c>
      <c r="I19" s="29">
        <v>94</v>
      </c>
      <c r="J19" s="46">
        <f>0.05*SUM(D19:G19)+0.4*H19+0.4*I19</f>
        <v>73.2</v>
      </c>
      <c r="K19" s="29" t="s">
        <v>114</v>
      </c>
      <c r="M19">
        <v>3</v>
      </c>
    </row>
    <row r="20" spans="1:13" ht="14.4" customHeight="1">
      <c r="A20" s="1">
        <v>45</v>
      </c>
      <c r="B20" s="5">
        <v>110170058</v>
      </c>
      <c r="C20" s="16" t="s">
        <v>47</v>
      </c>
      <c r="D20" s="23">
        <v>100</v>
      </c>
      <c r="E20" s="23">
        <v>100</v>
      </c>
      <c r="F20" s="29">
        <v>50</v>
      </c>
      <c r="G20" s="30">
        <v>65</v>
      </c>
      <c r="H20" s="30">
        <v>55</v>
      </c>
      <c r="I20" s="29">
        <v>78</v>
      </c>
      <c r="J20" s="46">
        <f>0.05*SUM(D20:G20)+0.4*H20+0.4*I20</f>
        <v>68.95</v>
      </c>
      <c r="K20" s="29" t="s">
        <v>114</v>
      </c>
      <c r="M20">
        <v>3</v>
      </c>
    </row>
    <row r="21" spans="1:13" ht="14.4" customHeight="1">
      <c r="A21" s="4">
        <v>31</v>
      </c>
      <c r="B21" s="5">
        <v>110170033</v>
      </c>
      <c r="C21" s="16" t="s">
        <v>33</v>
      </c>
      <c r="D21" s="23">
        <v>100</v>
      </c>
      <c r="E21" s="23">
        <v>100</v>
      </c>
      <c r="F21" s="29">
        <v>100</v>
      </c>
      <c r="G21" s="30">
        <v>45</v>
      </c>
      <c r="H21" s="30">
        <v>44</v>
      </c>
      <c r="I21" s="29">
        <v>85</v>
      </c>
      <c r="J21" s="46">
        <f>0.05*SUM(D21:G21)+0.4*H21+0.4*I21</f>
        <v>68.849999999999994</v>
      </c>
      <c r="K21" s="29" t="s">
        <v>114</v>
      </c>
      <c r="M21">
        <v>3</v>
      </c>
    </row>
    <row r="22" spans="1:13" ht="14.4" customHeight="1">
      <c r="A22" s="1">
        <v>66</v>
      </c>
      <c r="B22" s="5">
        <v>110180055</v>
      </c>
      <c r="C22" s="16" t="s">
        <v>67</v>
      </c>
      <c r="D22" s="23">
        <v>100</v>
      </c>
      <c r="E22" s="23">
        <v>100</v>
      </c>
      <c r="F22" s="29">
        <v>100</v>
      </c>
      <c r="G22" s="30">
        <v>55</v>
      </c>
      <c r="H22" s="30">
        <v>57</v>
      </c>
      <c r="I22" s="29">
        <v>70</v>
      </c>
      <c r="J22" s="46">
        <f>0.05*SUM(D22:G22)+0.4*H22+0.4*I22</f>
        <v>68.55</v>
      </c>
      <c r="K22" s="29" t="s">
        <v>114</v>
      </c>
      <c r="M22">
        <v>3</v>
      </c>
    </row>
    <row r="23" spans="1:13" ht="14.4" customHeight="1">
      <c r="A23" s="4">
        <v>11</v>
      </c>
      <c r="B23" s="5">
        <v>110170003</v>
      </c>
      <c r="C23" s="16" t="s">
        <v>13</v>
      </c>
      <c r="D23" s="23">
        <v>100</v>
      </c>
      <c r="E23" s="23">
        <v>100</v>
      </c>
      <c r="F23" s="29">
        <v>50</v>
      </c>
      <c r="G23" s="30">
        <v>65</v>
      </c>
      <c r="H23" s="30">
        <v>66</v>
      </c>
      <c r="I23" s="29">
        <v>64</v>
      </c>
      <c r="J23" s="46">
        <f>0.05*SUM(D23:G23)+0.4*H23+0.4*I23</f>
        <v>67.75</v>
      </c>
      <c r="K23" s="29" t="s">
        <v>114</v>
      </c>
      <c r="M23">
        <v>3</v>
      </c>
    </row>
    <row r="24" spans="1:13" ht="14.4" customHeight="1">
      <c r="A24" s="1">
        <v>10</v>
      </c>
      <c r="B24" s="5">
        <v>110170002</v>
      </c>
      <c r="C24" s="16" t="s">
        <v>12</v>
      </c>
      <c r="D24" s="23">
        <v>100</v>
      </c>
      <c r="E24" s="23">
        <v>100</v>
      </c>
      <c r="F24" s="29">
        <v>100</v>
      </c>
      <c r="G24" s="30">
        <v>15</v>
      </c>
      <c r="H24" s="30">
        <v>29</v>
      </c>
      <c r="I24" s="29">
        <v>97</v>
      </c>
      <c r="J24" s="46">
        <f>0.05*SUM(D24:G24)+0.4*H24+0.4*I24</f>
        <v>66.150000000000006</v>
      </c>
      <c r="K24" s="29" t="s">
        <v>114</v>
      </c>
      <c r="M24">
        <v>3</v>
      </c>
    </row>
    <row r="25" spans="1:13" ht="14.4" customHeight="1">
      <c r="A25" s="4">
        <v>69</v>
      </c>
      <c r="B25" s="5">
        <v>110180714</v>
      </c>
      <c r="C25" s="16" t="s">
        <v>70</v>
      </c>
      <c r="D25" s="23">
        <v>100</v>
      </c>
      <c r="E25" s="23">
        <v>100</v>
      </c>
      <c r="F25" s="29">
        <v>70</v>
      </c>
      <c r="G25" s="30">
        <v>100</v>
      </c>
      <c r="H25" s="30">
        <v>29</v>
      </c>
      <c r="I25" s="29">
        <v>90</v>
      </c>
      <c r="J25" s="46">
        <f>0.05*SUM(D25:G25)+0.4*H25+0.4*I25</f>
        <v>66.099999999999994</v>
      </c>
      <c r="K25" s="29" t="s">
        <v>114</v>
      </c>
      <c r="M25">
        <v>3</v>
      </c>
    </row>
    <row r="26" spans="1:13" ht="14.4" customHeight="1">
      <c r="A26" s="1">
        <v>15</v>
      </c>
      <c r="B26" s="5">
        <v>110170008</v>
      </c>
      <c r="C26" s="16" t="s">
        <v>17</v>
      </c>
      <c r="D26" s="23">
        <v>100</v>
      </c>
      <c r="E26" s="23">
        <v>100</v>
      </c>
      <c r="F26" s="29">
        <v>70</v>
      </c>
      <c r="G26" s="30">
        <v>30</v>
      </c>
      <c r="H26" s="30">
        <v>27</v>
      </c>
      <c r="I26" s="29">
        <v>100</v>
      </c>
      <c r="J26" s="46">
        <f>0.05*SUM(D26:G26)+0.4*H26+0.4*I26</f>
        <v>65.8</v>
      </c>
      <c r="K26" s="29" t="s">
        <v>114</v>
      </c>
      <c r="M26">
        <v>3</v>
      </c>
    </row>
    <row r="27" spans="1:13" ht="14.4" customHeight="1">
      <c r="A27" s="4">
        <v>64</v>
      </c>
      <c r="B27" s="5">
        <v>110180051</v>
      </c>
      <c r="C27" s="16" t="s">
        <v>65</v>
      </c>
      <c r="D27" s="23">
        <v>100</v>
      </c>
      <c r="E27" s="23">
        <v>100</v>
      </c>
      <c r="F27" s="29"/>
      <c r="G27" s="30"/>
      <c r="H27" s="30">
        <v>34</v>
      </c>
      <c r="I27" s="29">
        <v>100</v>
      </c>
      <c r="J27" s="46">
        <f>0.05*SUM(D27:G27)+0.4*H27+0.4*I27</f>
        <v>63.6</v>
      </c>
      <c r="K27" s="29" t="s">
        <v>117</v>
      </c>
      <c r="M27">
        <v>2.5</v>
      </c>
    </row>
    <row r="28" spans="1:13" ht="14.4" customHeight="1">
      <c r="A28" s="1">
        <v>60</v>
      </c>
      <c r="B28" s="5">
        <v>110180029</v>
      </c>
      <c r="C28" s="16" t="s">
        <v>61</v>
      </c>
      <c r="D28" s="23">
        <v>100</v>
      </c>
      <c r="E28" s="23">
        <v>100</v>
      </c>
      <c r="F28" s="29">
        <v>30</v>
      </c>
      <c r="G28" s="30">
        <v>30</v>
      </c>
      <c r="H28" s="30">
        <v>36</v>
      </c>
      <c r="I28" s="29">
        <v>90</v>
      </c>
      <c r="J28" s="46">
        <f>0.05*SUM(D28:G28)+0.4*H28+0.4*I28</f>
        <v>63.4</v>
      </c>
      <c r="K28" s="29" t="s">
        <v>117</v>
      </c>
      <c r="M28">
        <v>2.5</v>
      </c>
    </row>
    <row r="29" spans="1:13" ht="14.4" customHeight="1">
      <c r="A29" s="4">
        <v>22</v>
      </c>
      <c r="B29" s="5">
        <v>110170020</v>
      </c>
      <c r="C29" s="16" t="s">
        <v>24</v>
      </c>
      <c r="D29" s="23">
        <v>100</v>
      </c>
      <c r="E29" s="23">
        <v>100</v>
      </c>
      <c r="F29" s="29">
        <v>80</v>
      </c>
      <c r="G29" s="30">
        <v>50</v>
      </c>
      <c r="H29" s="30">
        <v>53</v>
      </c>
      <c r="I29" s="29">
        <v>64</v>
      </c>
      <c r="J29" s="46">
        <f>0.05*SUM(D29:G29)+0.4*H29+0.4*I29</f>
        <v>63.300000000000004</v>
      </c>
      <c r="K29" s="29" t="s">
        <v>117</v>
      </c>
      <c r="M29">
        <v>2.5</v>
      </c>
    </row>
    <row r="30" spans="1:13" ht="14.4" customHeight="1">
      <c r="A30" s="1">
        <v>58</v>
      </c>
      <c r="B30" s="5">
        <v>110180026</v>
      </c>
      <c r="C30" s="16" t="s">
        <v>59</v>
      </c>
      <c r="D30" s="23">
        <v>100</v>
      </c>
      <c r="E30" s="23">
        <v>100</v>
      </c>
      <c r="F30" s="29">
        <v>80</v>
      </c>
      <c r="G30" s="30">
        <v>75</v>
      </c>
      <c r="H30" s="30">
        <v>39</v>
      </c>
      <c r="I30" s="29">
        <v>74</v>
      </c>
      <c r="J30" s="46">
        <f>0.05*SUM(D30:G30)+0.4*H30+0.4*I30</f>
        <v>62.95</v>
      </c>
      <c r="K30" s="29" t="s">
        <v>117</v>
      </c>
      <c r="M30">
        <v>2.5</v>
      </c>
    </row>
    <row r="31" spans="1:13" ht="14.4" customHeight="1">
      <c r="A31" s="4">
        <v>53</v>
      </c>
      <c r="B31" s="5">
        <v>110180009</v>
      </c>
      <c r="C31" s="16" t="s">
        <v>55</v>
      </c>
      <c r="D31" s="23">
        <v>100</v>
      </c>
      <c r="E31" s="23">
        <v>100</v>
      </c>
      <c r="F31" s="29">
        <v>70</v>
      </c>
      <c r="G31" s="30">
        <v>55</v>
      </c>
      <c r="H31" s="30">
        <v>36</v>
      </c>
      <c r="I31" s="29">
        <v>80</v>
      </c>
      <c r="J31" s="46">
        <f>0.05*SUM(D31:G31)+0.4*H31+0.4*I31</f>
        <v>62.65</v>
      </c>
      <c r="K31" s="29" t="s">
        <v>117</v>
      </c>
      <c r="M31">
        <v>2.5</v>
      </c>
    </row>
    <row r="32" spans="1:13" ht="14.4" customHeight="1">
      <c r="A32" s="1">
        <v>49</v>
      </c>
      <c r="B32" s="5">
        <v>110170804</v>
      </c>
      <c r="C32" s="16" t="s">
        <v>51</v>
      </c>
      <c r="D32" s="23">
        <v>100</v>
      </c>
      <c r="E32" s="23">
        <v>100</v>
      </c>
      <c r="F32" s="29">
        <v>40</v>
      </c>
      <c r="G32" s="30">
        <v>30</v>
      </c>
      <c r="H32" s="30">
        <v>33</v>
      </c>
      <c r="I32" s="29">
        <v>85</v>
      </c>
      <c r="J32" s="46">
        <f>0.05*SUM(D32:G32)+0.4*H32+0.4*I32</f>
        <v>60.7</v>
      </c>
      <c r="K32" s="29" t="s">
        <v>117</v>
      </c>
      <c r="M32">
        <v>2.5</v>
      </c>
    </row>
    <row r="33" spans="1:13" ht="14.4" customHeight="1">
      <c r="A33" s="4">
        <v>14</v>
      </c>
      <c r="B33" s="5">
        <v>110170006</v>
      </c>
      <c r="C33" s="16" t="s">
        <v>16</v>
      </c>
      <c r="D33" s="23">
        <v>100</v>
      </c>
      <c r="E33" s="23">
        <v>100</v>
      </c>
      <c r="F33" s="29">
        <v>100</v>
      </c>
      <c r="G33" s="30">
        <v>70</v>
      </c>
      <c r="H33" s="30">
        <v>24</v>
      </c>
      <c r="I33" s="29">
        <v>80</v>
      </c>
      <c r="J33" s="46">
        <f>0.05*SUM(D33:G33)+0.4*H33+0.4*I33</f>
        <v>60.1</v>
      </c>
      <c r="K33" s="29" t="s">
        <v>117</v>
      </c>
      <c r="M33">
        <v>2.5</v>
      </c>
    </row>
    <row r="34" spans="1:13" ht="14.4" customHeight="1">
      <c r="A34" s="1">
        <v>40</v>
      </c>
      <c r="B34" s="5">
        <v>110170050</v>
      </c>
      <c r="C34" s="16" t="s">
        <v>42</v>
      </c>
      <c r="D34" s="23">
        <v>100</v>
      </c>
      <c r="E34" s="23">
        <v>100</v>
      </c>
      <c r="F34" s="29">
        <v>100</v>
      </c>
      <c r="G34" s="30">
        <v>55</v>
      </c>
      <c r="H34" s="30">
        <v>26</v>
      </c>
      <c r="I34" s="29">
        <v>77</v>
      </c>
      <c r="J34" s="46">
        <f>0.05*SUM(D34:G34)+0.4*H34+0.4*I34</f>
        <v>58.95</v>
      </c>
      <c r="K34" s="29" t="s">
        <v>117</v>
      </c>
      <c r="M34">
        <v>2.5</v>
      </c>
    </row>
    <row r="35" spans="1:13" ht="14.4" customHeight="1">
      <c r="A35" s="4">
        <v>54</v>
      </c>
      <c r="B35" s="5">
        <v>110180010</v>
      </c>
      <c r="C35" s="16" t="s">
        <v>56</v>
      </c>
      <c r="D35" s="23">
        <v>100</v>
      </c>
      <c r="E35" s="23">
        <v>100</v>
      </c>
      <c r="F35" s="29">
        <v>20</v>
      </c>
      <c r="G35" s="30">
        <v>15</v>
      </c>
      <c r="H35" s="30">
        <v>47</v>
      </c>
      <c r="I35" s="29">
        <v>70</v>
      </c>
      <c r="J35" s="46">
        <f>0.05*SUM(D35:G35)+0.4*H35+0.4*I35</f>
        <v>58.55</v>
      </c>
      <c r="K35" s="29" t="s">
        <v>117</v>
      </c>
      <c r="M35">
        <v>2.5</v>
      </c>
    </row>
    <row r="36" spans="1:13" ht="14.4" customHeight="1">
      <c r="A36" s="1">
        <v>8</v>
      </c>
      <c r="B36" s="5">
        <v>110160048</v>
      </c>
      <c r="C36" s="16" t="s">
        <v>10</v>
      </c>
      <c r="D36" s="23">
        <v>100</v>
      </c>
      <c r="E36" s="23">
        <v>100</v>
      </c>
      <c r="F36" s="29">
        <v>60</v>
      </c>
      <c r="G36" s="30">
        <v>35</v>
      </c>
      <c r="H36" s="30">
        <v>18</v>
      </c>
      <c r="I36" s="29">
        <v>91</v>
      </c>
      <c r="J36" s="46">
        <f>0.05*SUM(D36:G36)+0.4*H36+0.4*I36</f>
        <v>58.349999999999994</v>
      </c>
      <c r="K36" s="29" t="s">
        <v>117</v>
      </c>
      <c r="M36">
        <v>2.5</v>
      </c>
    </row>
    <row r="37" spans="1:13" ht="14.4" customHeight="1">
      <c r="A37" s="4">
        <v>27</v>
      </c>
      <c r="B37" s="5">
        <v>110170028</v>
      </c>
      <c r="C37" s="16" t="s">
        <v>29</v>
      </c>
      <c r="D37" s="23">
        <v>100</v>
      </c>
      <c r="E37" s="23">
        <v>100</v>
      </c>
      <c r="F37" s="29">
        <v>70</v>
      </c>
      <c r="G37" s="30">
        <v>60</v>
      </c>
      <c r="H37" s="30">
        <v>38</v>
      </c>
      <c r="I37" s="29">
        <v>66</v>
      </c>
      <c r="J37" s="46">
        <f>0.05*SUM(D37:G37)+0.4*H37+0.4*I37</f>
        <v>58.100000000000009</v>
      </c>
      <c r="K37" s="29" t="s">
        <v>117</v>
      </c>
      <c r="M37">
        <v>2.5</v>
      </c>
    </row>
    <row r="38" spans="1:13" ht="14.4" customHeight="1">
      <c r="A38" s="1">
        <v>30</v>
      </c>
      <c r="B38" s="5">
        <v>110170031</v>
      </c>
      <c r="C38" s="16" t="s">
        <v>32</v>
      </c>
      <c r="D38" s="23">
        <v>100</v>
      </c>
      <c r="E38" s="23">
        <v>100</v>
      </c>
      <c r="F38" s="29">
        <v>70</v>
      </c>
      <c r="G38" s="30">
        <v>35</v>
      </c>
      <c r="H38" s="30">
        <v>46</v>
      </c>
      <c r="I38" s="29">
        <v>60</v>
      </c>
      <c r="J38" s="46">
        <f>0.05*SUM(D38:G38)+0.4*H38+0.4*I38</f>
        <v>57.650000000000006</v>
      </c>
      <c r="K38" s="29" t="s">
        <v>117</v>
      </c>
      <c r="M38">
        <v>2.5</v>
      </c>
    </row>
    <row r="39" spans="1:13" ht="14.4" customHeight="1">
      <c r="A39" s="4">
        <v>17</v>
      </c>
      <c r="B39" s="5">
        <v>110170011</v>
      </c>
      <c r="C39" s="16" t="s">
        <v>19</v>
      </c>
      <c r="D39" s="23">
        <v>100</v>
      </c>
      <c r="E39" s="23">
        <v>100</v>
      </c>
      <c r="F39" s="29">
        <v>50</v>
      </c>
      <c r="G39" s="30">
        <v>40</v>
      </c>
      <c r="H39" s="30">
        <v>31</v>
      </c>
      <c r="I39" s="29">
        <v>75</v>
      </c>
      <c r="J39" s="46">
        <f>0.05*SUM(D39:G39)+0.4*H39+0.4*I39</f>
        <v>56.9</v>
      </c>
      <c r="K39" s="29" t="s">
        <v>117</v>
      </c>
      <c r="M39">
        <v>2.5</v>
      </c>
    </row>
    <row r="40" spans="1:13" ht="14.4" customHeight="1">
      <c r="A40" s="1">
        <v>37</v>
      </c>
      <c r="B40" s="5">
        <v>110170047</v>
      </c>
      <c r="C40" s="16" t="s">
        <v>39</v>
      </c>
      <c r="D40" s="23">
        <v>100</v>
      </c>
      <c r="E40" s="23">
        <v>100</v>
      </c>
      <c r="F40" s="29">
        <v>40</v>
      </c>
      <c r="G40" s="30">
        <v>30</v>
      </c>
      <c r="H40" s="30">
        <v>27</v>
      </c>
      <c r="I40" s="29">
        <v>72</v>
      </c>
      <c r="J40" s="46">
        <f>0.05*SUM(D40:G40)+0.4*H40+0.4*I40</f>
        <v>53.1</v>
      </c>
      <c r="K40" s="29" t="s">
        <v>116</v>
      </c>
      <c r="M40">
        <v>2</v>
      </c>
    </row>
    <row r="41" spans="1:13" ht="14.4" customHeight="1">
      <c r="A41" s="4">
        <v>24</v>
      </c>
      <c r="B41" s="5">
        <v>110170023</v>
      </c>
      <c r="C41" s="16" t="s">
        <v>26</v>
      </c>
      <c r="D41" s="23">
        <v>100</v>
      </c>
      <c r="E41" s="23">
        <v>100</v>
      </c>
      <c r="F41" s="29">
        <v>70</v>
      </c>
      <c r="G41" s="30">
        <v>60</v>
      </c>
      <c r="H41" s="30">
        <v>46</v>
      </c>
      <c r="I41" s="29">
        <v>44</v>
      </c>
      <c r="J41" s="46">
        <f>0.05*SUM(D41:G41)+0.4*H41+0.4*I41</f>
        <v>52.500000000000007</v>
      </c>
      <c r="K41" s="29" t="s">
        <v>116</v>
      </c>
      <c r="M41">
        <v>2</v>
      </c>
    </row>
    <row r="42" spans="1:13" ht="14.4" customHeight="1">
      <c r="A42" s="1">
        <v>35</v>
      </c>
      <c r="B42" s="5">
        <v>110170043</v>
      </c>
      <c r="C42" s="16" t="s">
        <v>37</v>
      </c>
      <c r="D42" s="23">
        <v>100</v>
      </c>
      <c r="E42" s="23">
        <v>100</v>
      </c>
      <c r="F42" s="29">
        <v>100</v>
      </c>
      <c r="G42" s="30">
        <v>25</v>
      </c>
      <c r="H42" s="30">
        <v>24</v>
      </c>
      <c r="I42" s="29">
        <v>63</v>
      </c>
      <c r="J42" s="46">
        <f>0.05*SUM(D42:G42)+0.4*H42+0.4*I42</f>
        <v>51.050000000000004</v>
      </c>
      <c r="K42" s="29" t="s">
        <v>116</v>
      </c>
      <c r="M42">
        <v>2</v>
      </c>
    </row>
    <row r="43" spans="1:13" ht="14.4" customHeight="1">
      <c r="A43" s="4">
        <v>34</v>
      </c>
      <c r="B43" s="5">
        <v>110170042</v>
      </c>
      <c r="C43" s="16" t="s">
        <v>36</v>
      </c>
      <c r="D43" s="23">
        <v>100</v>
      </c>
      <c r="E43" s="23">
        <v>100</v>
      </c>
      <c r="F43" s="29">
        <v>60</v>
      </c>
      <c r="G43" s="30">
        <v>65</v>
      </c>
      <c r="H43" s="30">
        <v>27</v>
      </c>
      <c r="I43" s="29">
        <v>54</v>
      </c>
      <c r="J43" s="46">
        <f>0.05*SUM(D43:G43)+0.4*H43+0.4*I43</f>
        <v>48.650000000000006</v>
      </c>
      <c r="K43" s="29" t="s">
        <v>116</v>
      </c>
      <c r="M43">
        <v>2</v>
      </c>
    </row>
    <row r="44" spans="1:13" ht="14.4" customHeight="1">
      <c r="A44" s="1">
        <v>23</v>
      </c>
      <c r="B44" s="5">
        <v>110170022</v>
      </c>
      <c r="C44" s="16" t="s">
        <v>25</v>
      </c>
      <c r="D44" s="23">
        <v>100</v>
      </c>
      <c r="E44" s="23">
        <v>100</v>
      </c>
      <c r="F44" s="29">
        <v>70</v>
      </c>
      <c r="G44" s="30">
        <v>25</v>
      </c>
      <c r="H44" s="30">
        <v>33</v>
      </c>
      <c r="I44" s="29">
        <v>51</v>
      </c>
      <c r="J44" s="46">
        <f>0.05*SUM(D44:G44)+0.4*H44+0.4*I44</f>
        <v>48.350000000000009</v>
      </c>
      <c r="K44" s="29" t="s">
        <v>116</v>
      </c>
      <c r="M44">
        <v>2</v>
      </c>
    </row>
    <row r="45" spans="1:13" ht="14.4" customHeight="1">
      <c r="A45" s="4">
        <v>32</v>
      </c>
      <c r="B45" s="5">
        <v>110170034</v>
      </c>
      <c r="C45" s="16" t="s">
        <v>34</v>
      </c>
      <c r="D45" s="23">
        <v>100</v>
      </c>
      <c r="E45" s="23">
        <v>100</v>
      </c>
      <c r="F45" s="29">
        <v>70</v>
      </c>
      <c r="G45" s="30">
        <v>55</v>
      </c>
      <c r="H45" s="30">
        <v>30</v>
      </c>
      <c r="I45" s="29">
        <v>50</v>
      </c>
      <c r="J45" s="46">
        <f>0.05*SUM(D45:G45)+0.4*H45+0.4*I45</f>
        <v>48.25</v>
      </c>
      <c r="K45" s="29" t="s">
        <v>116</v>
      </c>
      <c r="M45">
        <v>2</v>
      </c>
    </row>
    <row r="46" spans="1:13" ht="14.4" customHeight="1">
      <c r="A46" s="1">
        <v>19</v>
      </c>
      <c r="B46" s="5">
        <v>110170013</v>
      </c>
      <c r="C46" s="16" t="s">
        <v>21</v>
      </c>
      <c r="D46" s="23">
        <v>100</v>
      </c>
      <c r="E46" s="23">
        <v>100</v>
      </c>
      <c r="F46" s="29">
        <v>70</v>
      </c>
      <c r="G46" s="30">
        <v>20</v>
      </c>
      <c r="H46" s="30">
        <v>22</v>
      </c>
      <c r="I46" s="29">
        <v>60</v>
      </c>
      <c r="J46" s="46">
        <f>0.05*SUM(D46:G46)+0.4*H46+0.4*I46</f>
        <v>47.3</v>
      </c>
      <c r="K46" s="29" t="s">
        <v>116</v>
      </c>
      <c r="M46">
        <v>2</v>
      </c>
    </row>
    <row r="47" spans="1:13" ht="14.4" customHeight="1">
      <c r="A47" s="4">
        <v>47</v>
      </c>
      <c r="B47" s="5">
        <v>110170061</v>
      </c>
      <c r="C47" s="16" t="s">
        <v>49</v>
      </c>
      <c r="D47" s="23">
        <v>100</v>
      </c>
      <c r="E47" s="23">
        <v>100</v>
      </c>
      <c r="F47" s="29">
        <v>30</v>
      </c>
      <c r="G47" s="30">
        <v>65</v>
      </c>
      <c r="H47" s="30">
        <v>16</v>
      </c>
      <c r="I47" s="29">
        <v>65</v>
      </c>
      <c r="J47" s="46">
        <f>0.05*SUM(D47:G47)+0.4*H47+0.4*I47</f>
        <v>47.15</v>
      </c>
      <c r="K47" s="29" t="s">
        <v>116</v>
      </c>
      <c r="M47">
        <v>2</v>
      </c>
    </row>
    <row r="48" spans="1:13" ht="14.4" customHeight="1">
      <c r="A48" s="1">
        <v>67</v>
      </c>
      <c r="B48" s="5">
        <v>110180062</v>
      </c>
      <c r="C48" s="16" t="s">
        <v>68</v>
      </c>
      <c r="D48" s="23">
        <v>100</v>
      </c>
      <c r="E48" s="23">
        <v>100</v>
      </c>
      <c r="F48" s="29">
        <v>50</v>
      </c>
      <c r="G48" s="30">
        <v>35</v>
      </c>
      <c r="H48" s="30">
        <v>12</v>
      </c>
      <c r="I48" s="29">
        <v>69</v>
      </c>
      <c r="J48" s="46">
        <f>0.05*SUM(D48:G48)+0.4*H48+0.4*I48</f>
        <v>46.650000000000006</v>
      </c>
      <c r="K48" s="29" t="s">
        <v>116</v>
      </c>
      <c r="M48">
        <v>2</v>
      </c>
    </row>
    <row r="49" spans="1:13" ht="14.4" customHeight="1">
      <c r="A49" s="4">
        <v>52</v>
      </c>
      <c r="B49" s="5">
        <v>110180003</v>
      </c>
      <c r="C49" s="16" t="s">
        <v>54</v>
      </c>
      <c r="D49" s="23">
        <v>100</v>
      </c>
      <c r="E49" s="23">
        <v>100</v>
      </c>
      <c r="F49" s="29"/>
      <c r="G49" s="30">
        <v>20</v>
      </c>
      <c r="H49" s="30">
        <v>29</v>
      </c>
      <c r="I49" s="29">
        <v>60</v>
      </c>
      <c r="J49" s="46">
        <f>0.05*SUM(D49:G49)+0.4*H49+0.4*I49</f>
        <v>46.6</v>
      </c>
      <c r="K49" s="29" t="s">
        <v>116</v>
      </c>
      <c r="M49">
        <v>2</v>
      </c>
    </row>
    <row r="50" spans="1:13" ht="14.4" customHeight="1">
      <c r="A50" s="1">
        <v>5</v>
      </c>
      <c r="B50" s="5">
        <v>110160027</v>
      </c>
      <c r="C50" s="16" t="s">
        <v>7</v>
      </c>
      <c r="D50" s="23">
        <v>100</v>
      </c>
      <c r="E50" s="23">
        <v>100</v>
      </c>
      <c r="F50" s="29">
        <v>50</v>
      </c>
      <c r="G50" s="30">
        <v>65</v>
      </c>
      <c r="H50" s="30">
        <v>11</v>
      </c>
      <c r="I50" s="29">
        <v>66</v>
      </c>
      <c r="J50" s="46">
        <f>0.05*SUM(D50:G50)+0.4*H50+0.4*I50</f>
        <v>46.55</v>
      </c>
      <c r="K50" s="29" t="s">
        <v>116</v>
      </c>
      <c r="M50">
        <v>2</v>
      </c>
    </row>
    <row r="51" spans="1:13" ht="14.4" customHeight="1">
      <c r="A51" s="4">
        <v>42</v>
      </c>
      <c r="B51" s="5">
        <v>110170052</v>
      </c>
      <c r="C51" s="16" t="s">
        <v>44</v>
      </c>
      <c r="D51" s="23">
        <v>100</v>
      </c>
      <c r="E51" s="23">
        <v>100</v>
      </c>
      <c r="F51" s="29">
        <v>20</v>
      </c>
      <c r="G51" s="30">
        <v>30</v>
      </c>
      <c r="H51" s="30">
        <v>34</v>
      </c>
      <c r="I51" s="29">
        <v>48</v>
      </c>
      <c r="J51" s="46">
        <f>0.05*SUM(D51:G51)+0.4*H51+0.4*I51</f>
        <v>45.300000000000004</v>
      </c>
      <c r="K51" s="29" t="s">
        <v>116</v>
      </c>
      <c r="M51">
        <v>2</v>
      </c>
    </row>
    <row r="52" spans="1:13" ht="14.4" customHeight="1">
      <c r="A52" s="1">
        <v>55</v>
      </c>
      <c r="B52" s="5">
        <v>110180019</v>
      </c>
      <c r="C52" s="16" t="s">
        <v>57</v>
      </c>
      <c r="D52" s="23"/>
      <c r="E52" s="23"/>
      <c r="F52" s="29">
        <v>70</v>
      </c>
      <c r="G52" s="30">
        <v>15</v>
      </c>
      <c r="H52" s="30">
        <v>25</v>
      </c>
      <c r="I52" s="29">
        <v>77</v>
      </c>
      <c r="J52" s="46">
        <f>0.05*SUM(D52:G52)+0.4*H52+0.4*I52</f>
        <v>45.05</v>
      </c>
      <c r="K52" s="29" t="s">
        <v>116</v>
      </c>
      <c r="M52">
        <v>2</v>
      </c>
    </row>
    <row r="53" spans="1:13" ht="14.4" customHeight="1">
      <c r="A53" s="4">
        <v>25</v>
      </c>
      <c r="B53" s="5">
        <v>110170025</v>
      </c>
      <c r="C53" s="16" t="s">
        <v>27</v>
      </c>
      <c r="D53" s="23">
        <v>100</v>
      </c>
      <c r="E53" s="23">
        <v>100</v>
      </c>
      <c r="F53" s="29">
        <v>50</v>
      </c>
      <c r="G53" s="30">
        <v>15</v>
      </c>
      <c r="H53" s="30">
        <v>7</v>
      </c>
      <c r="I53" s="29">
        <v>72</v>
      </c>
      <c r="J53" s="46">
        <f>0.05*SUM(D53:G53)+0.4*H53+0.4*I53</f>
        <v>44.85</v>
      </c>
      <c r="K53" s="29" t="s">
        <v>116</v>
      </c>
      <c r="M53">
        <v>2</v>
      </c>
    </row>
    <row r="54" spans="1:13" ht="14.4" customHeight="1">
      <c r="A54" s="1">
        <v>73</v>
      </c>
      <c r="B54" s="5">
        <v>110190702</v>
      </c>
      <c r="C54" s="16" t="s">
        <v>75</v>
      </c>
      <c r="D54" s="23">
        <v>100</v>
      </c>
      <c r="E54" s="23">
        <v>100</v>
      </c>
      <c r="F54" s="29">
        <v>70</v>
      </c>
      <c r="G54" s="30">
        <v>55</v>
      </c>
      <c r="H54" s="30">
        <v>23</v>
      </c>
      <c r="I54" s="29">
        <v>41</v>
      </c>
      <c r="J54" s="46">
        <f>0.05*SUM(D54:G54)+0.4*H54+0.4*I54</f>
        <v>41.850000000000009</v>
      </c>
      <c r="K54" s="29" t="s">
        <v>115</v>
      </c>
      <c r="M54">
        <v>1.5</v>
      </c>
    </row>
    <row r="55" spans="1:13" ht="14.4" customHeight="1">
      <c r="A55" s="4">
        <v>13</v>
      </c>
      <c r="B55" s="5">
        <v>110170005</v>
      </c>
      <c r="C55" s="16" t="s">
        <v>15</v>
      </c>
      <c r="D55" s="23">
        <v>100</v>
      </c>
      <c r="E55" s="23">
        <v>100</v>
      </c>
      <c r="F55" s="29">
        <v>70</v>
      </c>
      <c r="G55" s="30">
        <v>40</v>
      </c>
      <c r="H55" s="30">
        <v>13</v>
      </c>
      <c r="I55" s="29">
        <v>52</v>
      </c>
      <c r="J55" s="46">
        <f>0.05*SUM(D55:G55)+0.4*H55+0.4*I55</f>
        <v>41.5</v>
      </c>
      <c r="K55" s="29" t="s">
        <v>115</v>
      </c>
      <c r="M55">
        <v>1.5</v>
      </c>
    </row>
    <row r="56" spans="1:13" ht="14.4" customHeight="1">
      <c r="A56" s="1">
        <v>46</v>
      </c>
      <c r="B56" s="5">
        <v>110170060</v>
      </c>
      <c r="C56" s="16" t="s">
        <v>48</v>
      </c>
      <c r="D56" s="23">
        <v>100</v>
      </c>
      <c r="E56" s="23">
        <v>100</v>
      </c>
      <c r="F56" s="29">
        <v>70</v>
      </c>
      <c r="G56" s="30">
        <v>50</v>
      </c>
      <c r="H56" s="30">
        <v>21</v>
      </c>
      <c r="I56" s="29">
        <v>42</v>
      </c>
      <c r="J56" s="46">
        <f>0.05*SUM(D56:G56)+0.4*H56+0.4*I56</f>
        <v>41.2</v>
      </c>
      <c r="K56" s="29" t="s">
        <v>115</v>
      </c>
      <c r="M56">
        <v>1.5</v>
      </c>
    </row>
    <row r="57" spans="1:13" ht="14.4" customHeight="1">
      <c r="A57" s="4">
        <v>56</v>
      </c>
      <c r="B57" s="5">
        <v>110180022</v>
      </c>
      <c r="C57" s="16" t="s">
        <v>58</v>
      </c>
      <c r="D57" s="23">
        <v>100</v>
      </c>
      <c r="E57" s="23">
        <v>100</v>
      </c>
      <c r="F57" s="29">
        <v>100</v>
      </c>
      <c r="G57" s="30">
        <v>20</v>
      </c>
      <c r="H57" s="30">
        <v>16</v>
      </c>
      <c r="I57" s="29">
        <v>46</v>
      </c>
      <c r="J57" s="46">
        <f>0.05*SUM(D57:G57)+0.4*H57+0.4*I57</f>
        <v>40.799999999999997</v>
      </c>
      <c r="K57" s="29" t="s">
        <v>115</v>
      </c>
      <c r="M57">
        <v>1.5</v>
      </c>
    </row>
    <row r="58" spans="1:13" ht="14.4" customHeight="1">
      <c r="A58" s="1">
        <v>71</v>
      </c>
      <c r="B58" s="5">
        <v>110180904</v>
      </c>
      <c r="C58" s="16" t="s">
        <v>72</v>
      </c>
      <c r="D58" s="23">
        <v>100</v>
      </c>
      <c r="E58" s="23">
        <v>100</v>
      </c>
      <c r="F58" s="29">
        <v>50</v>
      </c>
      <c r="G58" s="30"/>
      <c r="H58" s="30">
        <v>20</v>
      </c>
      <c r="I58" s="29">
        <v>45</v>
      </c>
      <c r="J58" s="46">
        <f>0.05*SUM(D58:G58)+0.4*H58+0.4*I58</f>
        <v>38.5</v>
      </c>
      <c r="K58" s="29" t="s">
        <v>115</v>
      </c>
      <c r="M58">
        <v>1.5</v>
      </c>
    </row>
    <row r="59" spans="1:13" ht="14.4" customHeight="1">
      <c r="A59" s="4">
        <v>44</v>
      </c>
      <c r="B59" s="5">
        <v>110170055</v>
      </c>
      <c r="C59" s="16" t="s">
        <v>46</v>
      </c>
      <c r="D59" s="23">
        <v>100</v>
      </c>
      <c r="E59" s="23">
        <v>100</v>
      </c>
      <c r="F59" s="29">
        <v>30</v>
      </c>
      <c r="G59" s="30">
        <v>25</v>
      </c>
      <c r="H59" s="30">
        <v>32</v>
      </c>
      <c r="I59" s="29">
        <v>27</v>
      </c>
      <c r="J59" s="46">
        <f>0.05*SUM(D59:G59)+0.4*H59+0.4*I59</f>
        <v>36.35</v>
      </c>
      <c r="K59" s="29" t="s">
        <v>113</v>
      </c>
      <c r="M59">
        <v>1</v>
      </c>
    </row>
    <row r="60" spans="1:13" ht="14.4" customHeight="1">
      <c r="A60" s="1">
        <v>63</v>
      </c>
      <c r="B60" s="5">
        <v>110180047</v>
      </c>
      <c r="C60" s="16" t="s">
        <v>64</v>
      </c>
      <c r="D60" s="23">
        <v>100</v>
      </c>
      <c r="E60" s="23">
        <v>100</v>
      </c>
      <c r="F60" s="29">
        <v>100</v>
      </c>
      <c r="G60" s="30">
        <v>50</v>
      </c>
      <c r="H60" s="30">
        <v>16</v>
      </c>
      <c r="I60" s="29">
        <v>27</v>
      </c>
      <c r="J60" s="46">
        <f>0.05*SUM(D60:G60)+0.4*H60+0.4*I60</f>
        <v>34.700000000000003</v>
      </c>
      <c r="K60" s="29" t="s">
        <v>113</v>
      </c>
      <c r="M60">
        <v>1</v>
      </c>
    </row>
    <row r="61" spans="1:13" ht="14.4" customHeight="1">
      <c r="A61" s="4">
        <v>36</v>
      </c>
      <c r="B61" s="5">
        <v>110170044</v>
      </c>
      <c r="C61" s="16" t="s">
        <v>38</v>
      </c>
      <c r="D61" s="23"/>
      <c r="E61" s="23">
        <v>100</v>
      </c>
      <c r="F61" s="29">
        <v>50</v>
      </c>
      <c r="G61" s="30"/>
      <c r="H61" s="30">
        <v>14</v>
      </c>
      <c r="I61" s="29">
        <v>52</v>
      </c>
      <c r="J61" s="46">
        <f>0.05*SUM(D61:G61)+0.4*H61+0.4*I61</f>
        <v>33.900000000000006</v>
      </c>
      <c r="K61" s="29" t="s">
        <v>113</v>
      </c>
      <c r="M61">
        <v>1</v>
      </c>
    </row>
    <row r="62" spans="1:13" ht="14.4" customHeight="1">
      <c r="A62" s="1">
        <v>21</v>
      </c>
      <c r="B62" s="5">
        <v>110170019</v>
      </c>
      <c r="C62" s="16" t="s">
        <v>23</v>
      </c>
      <c r="D62" s="23">
        <v>100</v>
      </c>
      <c r="E62" s="23">
        <v>100</v>
      </c>
      <c r="F62" s="29">
        <v>40</v>
      </c>
      <c r="G62" s="30">
        <v>50</v>
      </c>
      <c r="H62" s="30">
        <v>19</v>
      </c>
      <c r="I62" s="29">
        <v>28</v>
      </c>
      <c r="J62" s="46">
        <f>0.05*SUM(D62:G62)+0.4*H62+0.4*I62</f>
        <v>33.300000000000004</v>
      </c>
      <c r="K62" s="29" t="s">
        <v>113</v>
      </c>
      <c r="M62">
        <v>1</v>
      </c>
    </row>
    <row r="63" spans="1:13" ht="14.4" customHeight="1">
      <c r="A63" s="4">
        <v>72</v>
      </c>
      <c r="B63" s="5">
        <v>110180906</v>
      </c>
      <c r="C63" s="16" t="s">
        <v>74</v>
      </c>
      <c r="D63" s="23"/>
      <c r="E63" s="23">
        <v>100</v>
      </c>
      <c r="F63" s="29"/>
      <c r="G63" s="30"/>
      <c r="H63" s="30">
        <v>22</v>
      </c>
      <c r="I63" s="29">
        <v>46</v>
      </c>
      <c r="J63" s="46">
        <f>0.05*SUM(D63:G63)+0.4*H63+0.4*I63</f>
        <v>32.200000000000003</v>
      </c>
      <c r="K63" s="29" t="s">
        <v>113</v>
      </c>
      <c r="M63">
        <v>1</v>
      </c>
    </row>
    <row r="64" spans="1:13" ht="14.4" customHeight="1">
      <c r="A64" s="1">
        <v>3</v>
      </c>
      <c r="B64" s="5">
        <v>110070803</v>
      </c>
      <c r="C64" s="16" t="s">
        <v>5</v>
      </c>
      <c r="D64" s="23">
        <v>100</v>
      </c>
      <c r="E64" s="23">
        <v>100</v>
      </c>
      <c r="F64" s="29">
        <v>30</v>
      </c>
      <c r="G64" s="30">
        <v>65</v>
      </c>
      <c r="H64" s="30">
        <v>8</v>
      </c>
      <c r="I64" s="29">
        <v>31</v>
      </c>
      <c r="J64" s="46">
        <f>0.05*SUM(D64:G64)+0.4*H64+0.4*I64</f>
        <v>30.35</v>
      </c>
      <c r="K64" s="29" t="s">
        <v>113</v>
      </c>
      <c r="M64">
        <v>1</v>
      </c>
    </row>
    <row r="65" spans="1:14" ht="14.4" customHeight="1">
      <c r="A65" s="4">
        <v>70</v>
      </c>
      <c r="B65" s="5">
        <v>110180716</v>
      </c>
      <c r="C65" s="16" t="s">
        <v>71</v>
      </c>
      <c r="D65" s="23">
        <v>100</v>
      </c>
      <c r="E65" s="23">
        <v>100</v>
      </c>
      <c r="F65" s="29">
        <v>20</v>
      </c>
      <c r="G65" s="30"/>
      <c r="H65" s="30">
        <v>7</v>
      </c>
      <c r="I65" s="29">
        <v>39</v>
      </c>
      <c r="J65" s="46">
        <f>0.05*SUM(D65:G65)+0.4*H65+0.4*I65</f>
        <v>29.400000000000002</v>
      </c>
      <c r="K65" s="29" t="s">
        <v>110</v>
      </c>
      <c r="M65">
        <v>0</v>
      </c>
    </row>
    <row r="66" spans="1:14" ht="14.4" customHeight="1">
      <c r="A66" s="1">
        <v>20</v>
      </c>
      <c r="B66" s="5">
        <v>110170017</v>
      </c>
      <c r="C66" s="16" t="s">
        <v>22</v>
      </c>
      <c r="D66" s="23"/>
      <c r="E66" s="23"/>
      <c r="F66" s="29">
        <v>100</v>
      </c>
      <c r="G66" s="30">
        <v>15</v>
      </c>
      <c r="H66" s="30">
        <v>32</v>
      </c>
      <c r="I66" s="29">
        <v>26</v>
      </c>
      <c r="J66" s="46">
        <f>0.05*SUM(D66:G66)+0.4*H66+0.4*I66</f>
        <v>28.950000000000003</v>
      </c>
      <c r="K66" s="29" t="s">
        <v>110</v>
      </c>
      <c r="M66">
        <v>0</v>
      </c>
    </row>
    <row r="67" spans="1:14" ht="14.4" customHeight="1">
      <c r="A67" s="4">
        <v>65</v>
      </c>
      <c r="B67" s="5">
        <v>110180054</v>
      </c>
      <c r="C67" s="16" t="s">
        <v>66</v>
      </c>
      <c r="D67" s="23">
        <v>100</v>
      </c>
      <c r="E67" s="23">
        <v>100</v>
      </c>
      <c r="F67" s="29">
        <v>70</v>
      </c>
      <c r="G67" s="30">
        <v>30</v>
      </c>
      <c r="H67" s="30">
        <v>7</v>
      </c>
      <c r="I67" s="29">
        <v>26</v>
      </c>
      <c r="J67" s="46">
        <f>0.05*SUM(D67:G67)+0.4*H67+0.4*I67</f>
        <v>28.200000000000003</v>
      </c>
      <c r="K67" s="29" t="s">
        <v>110</v>
      </c>
      <c r="M67">
        <v>0</v>
      </c>
    </row>
    <row r="68" spans="1:14" ht="14.4" customHeight="1">
      <c r="A68" s="1">
        <v>28</v>
      </c>
      <c r="B68" s="5">
        <v>110170029</v>
      </c>
      <c r="C68" s="16" t="s">
        <v>30</v>
      </c>
      <c r="D68" s="23">
        <v>100</v>
      </c>
      <c r="E68" s="23">
        <v>100</v>
      </c>
      <c r="F68" s="29">
        <v>20</v>
      </c>
      <c r="G68" s="30"/>
      <c r="H68" s="30">
        <v>7</v>
      </c>
      <c r="I68" s="29">
        <v>31</v>
      </c>
      <c r="J68" s="46">
        <f>0.05*SUM(D68:G68)+0.4*H68+0.4*I68</f>
        <v>26.200000000000003</v>
      </c>
      <c r="K68" s="29" t="s">
        <v>110</v>
      </c>
      <c r="M68">
        <v>0</v>
      </c>
    </row>
    <row r="69" spans="1:14" ht="14.4" customHeight="1">
      <c r="A69" s="4">
        <v>43</v>
      </c>
      <c r="B69" s="5">
        <v>110170054</v>
      </c>
      <c r="C69" s="16" t="s">
        <v>45</v>
      </c>
      <c r="D69" s="23">
        <v>100</v>
      </c>
      <c r="E69" s="23">
        <v>100</v>
      </c>
      <c r="F69" s="29"/>
      <c r="G69" s="30"/>
      <c r="H69" s="30">
        <v>19</v>
      </c>
      <c r="I69" s="29">
        <v>16</v>
      </c>
      <c r="J69" s="46">
        <f>0.05*SUM(D69:G69)+0.4*H69+0.4*I69</f>
        <v>24</v>
      </c>
      <c r="K69" s="29" t="s">
        <v>110</v>
      </c>
      <c r="M69">
        <v>0</v>
      </c>
    </row>
    <row r="70" spans="1:14" ht="14.4" customHeight="1">
      <c r="A70" s="1">
        <v>33</v>
      </c>
      <c r="B70" s="5">
        <v>110170038</v>
      </c>
      <c r="C70" s="16" t="s">
        <v>35</v>
      </c>
      <c r="D70" s="23">
        <v>100</v>
      </c>
      <c r="E70" s="23">
        <v>100</v>
      </c>
      <c r="F70" s="29"/>
      <c r="G70" s="30"/>
      <c r="H70" s="30">
        <v>10</v>
      </c>
      <c r="I70" s="29">
        <v>3</v>
      </c>
      <c r="J70" s="46">
        <f>0.05*SUM(D70:G70)+0.4*H70+0.4*I70</f>
        <v>15.2</v>
      </c>
      <c r="K70" s="29" t="s">
        <v>110</v>
      </c>
      <c r="M70">
        <v>0</v>
      </c>
    </row>
    <row r="71" spans="1:14" ht="14.4" customHeight="1">
      <c r="A71" s="4">
        <v>16</v>
      </c>
      <c r="B71" s="5">
        <v>110170010</v>
      </c>
      <c r="C71" s="16" t="s">
        <v>18</v>
      </c>
      <c r="D71" s="23">
        <v>100</v>
      </c>
      <c r="E71" s="23">
        <v>100</v>
      </c>
      <c r="F71" s="29"/>
      <c r="G71" s="30"/>
      <c r="H71" s="30">
        <v>10</v>
      </c>
      <c r="I71" s="29">
        <v>2</v>
      </c>
      <c r="J71" s="46">
        <f>0.05*SUM(D71:G71)+0.4*H71+0.4*I71</f>
        <v>14.8</v>
      </c>
      <c r="K71" s="29" t="s">
        <v>110</v>
      </c>
      <c r="M71">
        <v>0</v>
      </c>
    </row>
    <row r="72" spans="1:14" ht="14.4" customHeight="1">
      <c r="A72" s="1">
        <v>41</v>
      </c>
      <c r="B72" s="5">
        <v>110170051</v>
      </c>
      <c r="C72" s="16" t="s">
        <v>43</v>
      </c>
      <c r="D72" s="23"/>
      <c r="E72" s="23"/>
      <c r="F72" s="29">
        <v>20</v>
      </c>
      <c r="G72" s="30"/>
      <c r="H72" s="30">
        <v>4</v>
      </c>
      <c r="I72" s="29"/>
      <c r="J72" s="46">
        <f>0.05*SUM(D72:G72)+0.4*H72+0.4*I72</f>
        <v>2.6</v>
      </c>
      <c r="K72" s="29" t="s">
        <v>110</v>
      </c>
      <c r="M72">
        <v>0</v>
      </c>
    </row>
    <row r="73" spans="1:14" ht="14.4" customHeight="1">
      <c r="A73" s="4">
        <v>50</v>
      </c>
      <c r="B73" s="5">
        <v>110170805</v>
      </c>
      <c r="C73" s="16" t="s">
        <v>52</v>
      </c>
      <c r="D73" s="23"/>
      <c r="E73" s="23"/>
      <c r="F73" s="29"/>
      <c r="G73" s="30"/>
      <c r="H73" s="30">
        <v>1</v>
      </c>
      <c r="I73" s="29"/>
      <c r="J73" s="46">
        <f>0.05*SUM(D73:G73)+0.4*H73+0.4*I73</f>
        <v>0.4</v>
      </c>
      <c r="K73" s="29" t="s">
        <v>110</v>
      </c>
      <c r="M73">
        <v>0</v>
      </c>
    </row>
    <row r="74" spans="1:14" ht="14.4" customHeight="1">
      <c r="A74" s="1">
        <v>4</v>
      </c>
      <c r="B74" s="5">
        <v>110160020</v>
      </c>
      <c r="C74" s="16" t="s">
        <v>6</v>
      </c>
      <c r="D74" s="23"/>
      <c r="E74" s="23"/>
      <c r="F74" s="29"/>
      <c r="G74" s="30"/>
      <c r="H74" s="30"/>
      <c r="I74" s="29"/>
      <c r="J74" s="46">
        <f>0.05*SUM(D74:G74)+0.4*H74+0.4*I74</f>
        <v>0</v>
      </c>
      <c r="K74" s="29" t="s">
        <v>110</v>
      </c>
      <c r="M74">
        <v>0</v>
      </c>
    </row>
    <row r="75" spans="1:14" ht="14.4" customHeight="1">
      <c r="A75" s="4">
        <v>26</v>
      </c>
      <c r="B75" s="5">
        <v>110170026</v>
      </c>
      <c r="C75" s="16" t="s">
        <v>28</v>
      </c>
      <c r="D75" s="23"/>
      <c r="E75" s="23"/>
      <c r="F75" s="29"/>
      <c r="G75" s="30"/>
      <c r="H75" s="30"/>
      <c r="I75" s="29"/>
      <c r="J75" s="46">
        <f>0.05*SUM(D75:G75)+0.4*H75+0.4*I75</f>
        <v>0</v>
      </c>
      <c r="K75" s="29" t="s">
        <v>110</v>
      </c>
      <c r="M75">
        <v>0</v>
      </c>
    </row>
    <row r="76" spans="1:14" ht="14.4" customHeight="1" thickBot="1">
      <c r="A76" s="17">
        <v>62</v>
      </c>
      <c r="B76" s="18">
        <v>110180036</v>
      </c>
      <c r="C76" s="19" t="s">
        <v>63</v>
      </c>
      <c r="D76" s="24"/>
      <c r="E76" s="24"/>
      <c r="F76" s="32"/>
      <c r="G76" s="33"/>
      <c r="H76" s="33"/>
      <c r="I76" s="32"/>
      <c r="J76" s="47">
        <f>0.05*SUM(D76:G76)+0.4*H76+0.4*I76</f>
        <v>0</v>
      </c>
      <c r="K76" s="32" t="s">
        <v>110</v>
      </c>
      <c r="M76">
        <v>0</v>
      </c>
    </row>
    <row r="78" spans="1:14">
      <c r="C78" s="21" t="s">
        <v>76</v>
      </c>
      <c r="D78" s="25">
        <f>73-COUNTBLANK(D4:D76)</f>
        <v>64</v>
      </c>
      <c r="E78" s="25">
        <f t="shared" ref="E78:I78" si="0">73-COUNTBLANK(E4:E76)</f>
        <v>66</v>
      </c>
      <c r="F78" s="25">
        <f t="shared" si="0"/>
        <v>62</v>
      </c>
      <c r="G78" s="25">
        <f t="shared" si="0"/>
        <v>59</v>
      </c>
      <c r="H78" s="25">
        <f t="shared" si="0"/>
        <v>70</v>
      </c>
      <c r="I78" s="25">
        <f t="shared" si="0"/>
        <v>68</v>
      </c>
      <c r="J78" s="25">
        <f>73-COUNTBLANK(J4:J76)</f>
        <v>73</v>
      </c>
      <c r="M78">
        <f>SUM(M4:M76)/73</f>
        <v>2.0821917808219177</v>
      </c>
      <c r="N78" t="s">
        <v>118</v>
      </c>
    </row>
    <row r="79" spans="1:14">
      <c r="C79" s="21" t="s">
        <v>101</v>
      </c>
      <c r="D79" s="25">
        <f>SUM(D4:D76)/73</f>
        <v>87.671232876712324</v>
      </c>
      <c r="E79" s="25">
        <f t="shared" ref="E79:I79" si="1">SUM(E4:E76)/73</f>
        <v>90.410958904109592</v>
      </c>
      <c r="F79" s="25">
        <f t="shared" si="1"/>
        <v>57.260273972602739</v>
      </c>
      <c r="G79" s="25">
        <f t="shared" si="1"/>
        <v>43.013698630136986</v>
      </c>
      <c r="H79" s="25">
        <f t="shared" si="1"/>
        <v>33.095890410958901</v>
      </c>
      <c r="I79" s="25">
        <f t="shared" si="1"/>
        <v>62.260273972602739</v>
      </c>
      <c r="J79" s="25">
        <f>SUM(J4:J76)/73</f>
        <v>52.060273972602737</v>
      </c>
    </row>
    <row r="80" spans="1:14">
      <c r="C80" s="21" t="s">
        <v>102</v>
      </c>
      <c r="D80" s="25">
        <f t="shared" ref="D80:E80" si="2">SUM(D4:D76)/D78</f>
        <v>100</v>
      </c>
      <c r="E80" s="25">
        <f t="shared" si="2"/>
        <v>100</v>
      </c>
      <c r="F80" s="25">
        <f>SUM(F4:F76)/F78</f>
        <v>67.41935483870968</v>
      </c>
      <c r="G80" s="25">
        <f t="shared" ref="G80:I80" si="3">SUM(G4:G76)/G78</f>
        <v>53.220338983050844</v>
      </c>
      <c r="H80" s="25">
        <f t="shared" si="3"/>
        <v>34.514285714285712</v>
      </c>
      <c r="I80" s="25">
        <f t="shared" si="3"/>
        <v>66.838235294117652</v>
      </c>
      <c r="J80" s="25">
        <f>SUM(J4:J76)/J78</f>
        <v>52.060273972602737</v>
      </c>
    </row>
  </sheetData>
  <sortState ref="A4:M76">
    <sortCondition descending="1" ref="J4:J7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topLeftCell="A58" workbookViewId="0">
      <selection activeCell="S22" sqref="S22"/>
    </sheetView>
  </sheetViews>
  <sheetFormatPr defaultRowHeight="14.4"/>
  <cols>
    <col min="1" max="1" width="3" bestFit="1" customWidth="1"/>
    <col min="2" max="2" width="11.33203125" customWidth="1"/>
    <col min="3" max="3" width="25.6640625" bestFit="1" customWidth="1"/>
    <col min="4" max="5" width="6.88671875" style="25" customWidth="1"/>
    <col min="6" max="6" width="11" style="25" customWidth="1"/>
    <col min="7" max="7" width="10.109375" style="14" customWidth="1"/>
    <col min="8" max="8" width="8.6640625" style="14" customWidth="1"/>
    <col min="9" max="9" width="4.88671875" style="14" customWidth="1"/>
    <col min="10" max="10" width="7.33203125" style="14" customWidth="1"/>
    <col min="11" max="11" width="4.5546875" style="25" customWidth="1"/>
    <col min="12" max="12" width="8.88671875" style="14" customWidth="1"/>
    <col min="13" max="13" width="8.88671875" customWidth="1"/>
  </cols>
  <sheetData>
    <row r="1" spans="1:13" ht="23.4">
      <c r="B1" s="10" t="s">
        <v>92</v>
      </c>
    </row>
    <row r="2" spans="1:13" ht="14.4" customHeight="1" thickBot="1">
      <c r="D2" s="36" t="s">
        <v>103</v>
      </c>
      <c r="E2" s="36" t="s">
        <v>103</v>
      </c>
      <c r="F2" s="36" t="s">
        <v>103</v>
      </c>
      <c r="G2" s="37" t="s">
        <v>103</v>
      </c>
      <c r="H2" s="37" t="s">
        <v>104</v>
      </c>
      <c r="I2" s="37" t="s">
        <v>104</v>
      </c>
      <c r="J2" s="37" t="s">
        <v>105</v>
      </c>
      <c r="K2" s="36"/>
    </row>
    <row r="3" spans="1:13" ht="14.4" customHeight="1" thickBot="1">
      <c r="A3" s="7"/>
      <c r="B3" s="8" t="s">
        <v>1</v>
      </c>
      <c r="C3" s="13" t="s">
        <v>2</v>
      </c>
      <c r="D3" s="20" t="s">
        <v>93</v>
      </c>
      <c r="E3" s="20" t="s">
        <v>94</v>
      </c>
      <c r="F3" s="20" t="s">
        <v>95</v>
      </c>
      <c r="G3" s="20" t="s">
        <v>96</v>
      </c>
      <c r="H3" s="20" t="s">
        <v>97</v>
      </c>
      <c r="I3" s="20" t="s">
        <v>98</v>
      </c>
      <c r="J3" s="20" t="s">
        <v>99</v>
      </c>
      <c r="K3" s="20" t="s">
        <v>100</v>
      </c>
    </row>
    <row r="4" spans="1:13" ht="14.4" customHeight="1">
      <c r="A4" s="1">
        <v>1</v>
      </c>
      <c r="B4" s="2">
        <v>10170123</v>
      </c>
      <c r="C4" s="15" t="s">
        <v>3</v>
      </c>
      <c r="D4" s="22">
        <v>100</v>
      </c>
      <c r="E4" s="22">
        <v>100</v>
      </c>
      <c r="F4" s="26">
        <v>100</v>
      </c>
      <c r="G4" s="27">
        <v>75</v>
      </c>
      <c r="H4" s="27">
        <v>56</v>
      </c>
      <c r="I4" s="26">
        <v>90</v>
      </c>
      <c r="J4" s="44">
        <f t="shared" ref="J4:J35" si="0">0.05*SUM(D4:G4)+0.4*H4+0.4*I4</f>
        <v>77.150000000000006</v>
      </c>
      <c r="K4" s="26" t="s">
        <v>112</v>
      </c>
      <c r="L4" s="43"/>
      <c r="M4">
        <v>3.5</v>
      </c>
    </row>
    <row r="5" spans="1:13" ht="14.4" customHeight="1">
      <c r="A5" s="4">
        <v>2</v>
      </c>
      <c r="B5" s="5">
        <v>10180161</v>
      </c>
      <c r="C5" s="16" t="s">
        <v>4</v>
      </c>
      <c r="D5" s="23">
        <v>100</v>
      </c>
      <c r="E5" s="23">
        <v>100</v>
      </c>
      <c r="F5" s="29">
        <v>80</v>
      </c>
      <c r="G5" s="30">
        <v>90</v>
      </c>
      <c r="H5" s="30">
        <v>87</v>
      </c>
      <c r="I5" s="29">
        <v>95</v>
      </c>
      <c r="J5" s="44">
        <f t="shared" si="0"/>
        <v>91.300000000000011</v>
      </c>
      <c r="K5" s="29" t="s">
        <v>111</v>
      </c>
      <c r="M5">
        <v>4</v>
      </c>
    </row>
    <row r="6" spans="1:13" ht="14.4" customHeight="1">
      <c r="A6" s="1">
        <v>3</v>
      </c>
      <c r="B6" s="5">
        <v>110070803</v>
      </c>
      <c r="C6" s="16" t="s">
        <v>5</v>
      </c>
      <c r="D6" s="23">
        <v>100</v>
      </c>
      <c r="E6" s="23">
        <v>100</v>
      </c>
      <c r="F6" s="29">
        <v>30</v>
      </c>
      <c r="G6" s="30">
        <v>65</v>
      </c>
      <c r="H6" s="30">
        <v>8</v>
      </c>
      <c r="I6" s="29">
        <v>31</v>
      </c>
      <c r="J6" s="44">
        <f t="shared" si="0"/>
        <v>30.35</v>
      </c>
      <c r="K6" s="29" t="s">
        <v>113</v>
      </c>
      <c r="M6">
        <v>1</v>
      </c>
    </row>
    <row r="7" spans="1:13" ht="14.4" customHeight="1">
      <c r="A7" s="4">
        <v>4</v>
      </c>
      <c r="B7" s="5">
        <v>110160020</v>
      </c>
      <c r="C7" s="16" t="s">
        <v>6</v>
      </c>
      <c r="D7" s="23"/>
      <c r="E7" s="23"/>
      <c r="F7" s="29"/>
      <c r="G7" s="30"/>
      <c r="H7" s="30"/>
      <c r="I7" s="29"/>
      <c r="J7" s="44">
        <f t="shared" si="0"/>
        <v>0</v>
      </c>
      <c r="K7" s="29" t="s">
        <v>110</v>
      </c>
      <c r="M7">
        <v>0</v>
      </c>
    </row>
    <row r="8" spans="1:13" ht="14.4" customHeight="1">
      <c r="A8" s="1">
        <v>5</v>
      </c>
      <c r="B8" s="5">
        <v>110160027</v>
      </c>
      <c r="C8" s="16" t="s">
        <v>7</v>
      </c>
      <c r="D8" s="23">
        <v>100</v>
      </c>
      <c r="E8" s="23">
        <v>100</v>
      </c>
      <c r="F8" s="29">
        <v>50</v>
      </c>
      <c r="G8" s="30">
        <v>65</v>
      </c>
      <c r="H8" s="30">
        <v>11</v>
      </c>
      <c r="I8" s="29">
        <v>66</v>
      </c>
      <c r="J8" s="44">
        <f t="shared" si="0"/>
        <v>46.55</v>
      </c>
      <c r="K8" s="29" t="s">
        <v>116</v>
      </c>
      <c r="M8">
        <v>2</v>
      </c>
    </row>
    <row r="9" spans="1:13" ht="14.4" customHeight="1">
      <c r="A9" s="4">
        <v>6</v>
      </c>
      <c r="B9" s="5">
        <v>110160036</v>
      </c>
      <c r="C9" s="16" t="s">
        <v>8</v>
      </c>
      <c r="D9" s="23">
        <v>100</v>
      </c>
      <c r="E9" s="23">
        <v>100</v>
      </c>
      <c r="F9" s="29">
        <v>40</v>
      </c>
      <c r="G9" s="30">
        <v>80</v>
      </c>
      <c r="H9" s="30">
        <v>61</v>
      </c>
      <c r="I9" s="29">
        <v>100</v>
      </c>
      <c r="J9" s="44">
        <f t="shared" si="0"/>
        <v>80.400000000000006</v>
      </c>
      <c r="K9" s="29" t="s">
        <v>112</v>
      </c>
      <c r="L9" s="43"/>
      <c r="M9">
        <v>3.5</v>
      </c>
    </row>
    <row r="10" spans="1:13" ht="14.4" customHeight="1">
      <c r="A10" s="1">
        <v>7</v>
      </c>
      <c r="B10" s="5">
        <v>110160046</v>
      </c>
      <c r="C10" s="16" t="s">
        <v>9</v>
      </c>
      <c r="D10" s="23">
        <v>100</v>
      </c>
      <c r="E10" s="23">
        <v>100</v>
      </c>
      <c r="F10" s="29">
        <v>100</v>
      </c>
      <c r="G10" s="30">
        <v>100</v>
      </c>
      <c r="H10" s="30">
        <v>56</v>
      </c>
      <c r="I10" s="29">
        <v>100</v>
      </c>
      <c r="J10" s="44">
        <f t="shared" si="0"/>
        <v>82.4</v>
      </c>
      <c r="K10" s="29" t="s">
        <v>112</v>
      </c>
      <c r="L10" s="43"/>
      <c r="M10">
        <v>3.5</v>
      </c>
    </row>
    <row r="11" spans="1:13" ht="14.4" customHeight="1">
      <c r="A11" s="4">
        <v>8</v>
      </c>
      <c r="B11" s="5">
        <v>110160048</v>
      </c>
      <c r="C11" s="16" t="s">
        <v>10</v>
      </c>
      <c r="D11" s="23">
        <v>100</v>
      </c>
      <c r="E11" s="23">
        <v>100</v>
      </c>
      <c r="F11" s="29">
        <v>60</v>
      </c>
      <c r="G11" s="30">
        <v>35</v>
      </c>
      <c r="H11" s="30">
        <v>18</v>
      </c>
      <c r="I11" s="29">
        <v>91</v>
      </c>
      <c r="J11" s="44">
        <f t="shared" si="0"/>
        <v>58.349999999999994</v>
      </c>
      <c r="K11" s="29" t="s">
        <v>117</v>
      </c>
      <c r="M11">
        <v>2.5</v>
      </c>
    </row>
    <row r="12" spans="1:13" ht="14.4" customHeight="1">
      <c r="A12" s="1">
        <v>9</v>
      </c>
      <c r="B12" s="5">
        <v>110160058</v>
      </c>
      <c r="C12" s="16" t="s">
        <v>11</v>
      </c>
      <c r="D12" s="23">
        <v>100</v>
      </c>
      <c r="E12" s="23">
        <v>100</v>
      </c>
      <c r="F12" s="29"/>
      <c r="G12" s="30">
        <v>85</v>
      </c>
      <c r="H12" s="30">
        <v>63</v>
      </c>
      <c r="I12" s="29">
        <v>100</v>
      </c>
      <c r="J12" s="44">
        <f t="shared" si="0"/>
        <v>79.45</v>
      </c>
      <c r="K12" s="29" t="s">
        <v>112</v>
      </c>
      <c r="L12" s="43"/>
      <c r="M12">
        <v>3.5</v>
      </c>
    </row>
    <row r="13" spans="1:13" ht="14.4" customHeight="1">
      <c r="A13" s="4">
        <v>10</v>
      </c>
      <c r="B13" s="5">
        <v>110170002</v>
      </c>
      <c r="C13" s="16" t="s">
        <v>12</v>
      </c>
      <c r="D13" s="23">
        <v>100</v>
      </c>
      <c r="E13" s="23">
        <v>100</v>
      </c>
      <c r="F13" s="29">
        <v>100</v>
      </c>
      <c r="G13" s="30">
        <v>15</v>
      </c>
      <c r="H13" s="30">
        <v>29</v>
      </c>
      <c r="I13" s="29">
        <v>97</v>
      </c>
      <c r="J13" s="44">
        <f t="shared" si="0"/>
        <v>66.150000000000006</v>
      </c>
      <c r="K13" s="29" t="s">
        <v>114</v>
      </c>
      <c r="M13">
        <v>3</v>
      </c>
    </row>
    <row r="14" spans="1:13" ht="14.4" customHeight="1">
      <c r="A14" s="1">
        <v>11</v>
      </c>
      <c r="B14" s="5">
        <v>110170003</v>
      </c>
      <c r="C14" s="16" t="s">
        <v>13</v>
      </c>
      <c r="D14" s="23">
        <v>100</v>
      </c>
      <c r="E14" s="23">
        <v>100</v>
      </c>
      <c r="F14" s="29">
        <v>50</v>
      </c>
      <c r="G14" s="30">
        <v>65</v>
      </c>
      <c r="H14" s="30">
        <v>66</v>
      </c>
      <c r="I14" s="29">
        <v>64</v>
      </c>
      <c r="J14" s="44">
        <f t="shared" si="0"/>
        <v>67.75</v>
      </c>
      <c r="K14" s="29" t="s">
        <v>114</v>
      </c>
      <c r="M14">
        <v>3</v>
      </c>
    </row>
    <row r="15" spans="1:13" ht="14.4" customHeight="1">
      <c r="A15" s="4">
        <v>12</v>
      </c>
      <c r="B15" s="5">
        <v>110170004</v>
      </c>
      <c r="C15" s="16" t="s">
        <v>14</v>
      </c>
      <c r="D15" s="23">
        <v>100</v>
      </c>
      <c r="E15" s="23">
        <v>100</v>
      </c>
      <c r="F15" s="29">
        <v>100</v>
      </c>
      <c r="G15" s="30">
        <v>100</v>
      </c>
      <c r="H15" s="30">
        <v>62</v>
      </c>
      <c r="I15" s="29">
        <v>100</v>
      </c>
      <c r="J15" s="44">
        <f t="shared" si="0"/>
        <v>84.8</v>
      </c>
      <c r="K15" s="29" t="s">
        <v>111</v>
      </c>
      <c r="L15" s="43"/>
      <c r="M15">
        <v>4</v>
      </c>
    </row>
    <row r="16" spans="1:13" ht="14.4" customHeight="1">
      <c r="A16" s="1">
        <v>13</v>
      </c>
      <c r="B16" s="5">
        <v>110170005</v>
      </c>
      <c r="C16" s="16" t="s">
        <v>15</v>
      </c>
      <c r="D16" s="23">
        <v>100</v>
      </c>
      <c r="E16" s="23">
        <v>100</v>
      </c>
      <c r="F16" s="29">
        <v>70</v>
      </c>
      <c r="G16" s="30">
        <v>40</v>
      </c>
      <c r="H16" s="30">
        <v>13</v>
      </c>
      <c r="I16" s="29">
        <v>52</v>
      </c>
      <c r="J16" s="44">
        <f t="shared" si="0"/>
        <v>41.5</v>
      </c>
      <c r="K16" s="29" t="s">
        <v>115</v>
      </c>
      <c r="M16">
        <v>1.5</v>
      </c>
    </row>
    <row r="17" spans="1:13">
      <c r="A17" s="4">
        <v>14</v>
      </c>
      <c r="B17" s="5">
        <v>110170006</v>
      </c>
      <c r="C17" s="16" t="s">
        <v>16</v>
      </c>
      <c r="D17" s="23">
        <v>100</v>
      </c>
      <c r="E17" s="23">
        <v>100</v>
      </c>
      <c r="F17" s="29">
        <v>100</v>
      </c>
      <c r="G17" s="30">
        <v>70</v>
      </c>
      <c r="H17" s="30">
        <v>24</v>
      </c>
      <c r="I17" s="29">
        <v>80</v>
      </c>
      <c r="J17" s="44">
        <f t="shared" si="0"/>
        <v>60.1</v>
      </c>
      <c r="K17" s="29" t="s">
        <v>117</v>
      </c>
      <c r="M17">
        <v>2.5</v>
      </c>
    </row>
    <row r="18" spans="1:13">
      <c r="A18" s="1">
        <v>15</v>
      </c>
      <c r="B18" s="5">
        <v>110170008</v>
      </c>
      <c r="C18" s="16" t="s">
        <v>17</v>
      </c>
      <c r="D18" s="23">
        <v>100</v>
      </c>
      <c r="E18" s="23">
        <v>100</v>
      </c>
      <c r="F18" s="29">
        <v>70</v>
      </c>
      <c r="G18" s="30">
        <v>30</v>
      </c>
      <c r="H18" s="30">
        <v>27</v>
      </c>
      <c r="I18" s="29">
        <v>100</v>
      </c>
      <c r="J18" s="44">
        <f t="shared" si="0"/>
        <v>65.8</v>
      </c>
      <c r="K18" s="29" t="s">
        <v>114</v>
      </c>
      <c r="M18">
        <v>3</v>
      </c>
    </row>
    <row r="19" spans="1:13">
      <c r="A19" s="4">
        <v>16</v>
      </c>
      <c r="B19" s="5">
        <v>110170010</v>
      </c>
      <c r="C19" s="16" t="s">
        <v>18</v>
      </c>
      <c r="D19" s="23">
        <v>100</v>
      </c>
      <c r="E19" s="23">
        <v>100</v>
      </c>
      <c r="F19" s="29"/>
      <c r="G19" s="30"/>
      <c r="H19" s="30">
        <v>10</v>
      </c>
      <c r="I19" s="29">
        <v>2</v>
      </c>
      <c r="J19" s="44">
        <f t="shared" si="0"/>
        <v>14.8</v>
      </c>
      <c r="K19" s="29" t="s">
        <v>110</v>
      </c>
      <c r="M19">
        <v>0</v>
      </c>
    </row>
    <row r="20" spans="1:13">
      <c r="A20" s="1">
        <v>17</v>
      </c>
      <c r="B20" s="5">
        <v>110170011</v>
      </c>
      <c r="C20" s="16" t="s">
        <v>19</v>
      </c>
      <c r="D20" s="23">
        <v>100</v>
      </c>
      <c r="E20" s="23">
        <v>100</v>
      </c>
      <c r="F20" s="29">
        <v>50</v>
      </c>
      <c r="G20" s="30">
        <v>40</v>
      </c>
      <c r="H20" s="30">
        <v>31</v>
      </c>
      <c r="I20" s="29">
        <v>75</v>
      </c>
      <c r="J20" s="44">
        <f t="shared" si="0"/>
        <v>56.9</v>
      </c>
      <c r="K20" s="29" t="s">
        <v>117</v>
      </c>
      <c r="M20">
        <v>2.5</v>
      </c>
    </row>
    <row r="21" spans="1:13">
      <c r="A21" s="4">
        <v>18</v>
      </c>
      <c r="B21" s="5">
        <v>110170012</v>
      </c>
      <c r="C21" s="16" t="s">
        <v>20</v>
      </c>
      <c r="D21" s="23">
        <v>100</v>
      </c>
      <c r="E21" s="23">
        <v>100</v>
      </c>
      <c r="F21" s="29">
        <v>80</v>
      </c>
      <c r="G21" s="30">
        <v>100</v>
      </c>
      <c r="H21" s="30">
        <v>73</v>
      </c>
      <c r="I21" s="29">
        <v>92</v>
      </c>
      <c r="J21" s="44">
        <f t="shared" si="0"/>
        <v>85</v>
      </c>
      <c r="K21" s="29" t="s">
        <v>111</v>
      </c>
      <c r="L21" s="43"/>
      <c r="M21">
        <v>4</v>
      </c>
    </row>
    <row r="22" spans="1:13">
      <c r="A22" s="1">
        <v>19</v>
      </c>
      <c r="B22" s="5">
        <v>110170013</v>
      </c>
      <c r="C22" s="16" t="s">
        <v>21</v>
      </c>
      <c r="D22" s="23">
        <v>100</v>
      </c>
      <c r="E22" s="23">
        <v>100</v>
      </c>
      <c r="F22" s="29">
        <v>70</v>
      </c>
      <c r="G22" s="30">
        <v>20</v>
      </c>
      <c r="H22" s="30">
        <v>22</v>
      </c>
      <c r="I22" s="29">
        <v>60</v>
      </c>
      <c r="J22" s="44">
        <f t="shared" si="0"/>
        <v>47.3</v>
      </c>
      <c r="K22" s="29" t="s">
        <v>116</v>
      </c>
      <c r="M22">
        <v>2</v>
      </c>
    </row>
    <row r="23" spans="1:13">
      <c r="A23" s="4">
        <v>20</v>
      </c>
      <c r="B23" s="5">
        <v>110170017</v>
      </c>
      <c r="C23" s="16" t="s">
        <v>22</v>
      </c>
      <c r="D23" s="23"/>
      <c r="E23" s="23"/>
      <c r="F23" s="29">
        <v>100</v>
      </c>
      <c r="G23" s="30">
        <v>15</v>
      </c>
      <c r="H23" s="30">
        <v>32</v>
      </c>
      <c r="I23" s="29">
        <v>26</v>
      </c>
      <c r="J23" s="44">
        <f t="shared" si="0"/>
        <v>28.950000000000003</v>
      </c>
      <c r="K23" s="29" t="s">
        <v>110</v>
      </c>
      <c r="M23">
        <v>0</v>
      </c>
    </row>
    <row r="24" spans="1:13">
      <c r="A24" s="1">
        <v>21</v>
      </c>
      <c r="B24" s="5">
        <v>110170019</v>
      </c>
      <c r="C24" s="16" t="s">
        <v>23</v>
      </c>
      <c r="D24" s="23">
        <v>100</v>
      </c>
      <c r="E24" s="23">
        <v>100</v>
      </c>
      <c r="F24" s="29">
        <v>40</v>
      </c>
      <c r="G24" s="30">
        <v>50</v>
      </c>
      <c r="H24" s="30">
        <v>19</v>
      </c>
      <c r="I24" s="29">
        <v>28</v>
      </c>
      <c r="J24" s="44">
        <f t="shared" si="0"/>
        <v>33.300000000000004</v>
      </c>
      <c r="K24" s="29" t="s">
        <v>113</v>
      </c>
      <c r="M24">
        <v>1</v>
      </c>
    </row>
    <row r="25" spans="1:13">
      <c r="A25" s="4">
        <v>22</v>
      </c>
      <c r="B25" s="5">
        <v>110170020</v>
      </c>
      <c r="C25" s="16" t="s">
        <v>24</v>
      </c>
      <c r="D25" s="23">
        <v>100</v>
      </c>
      <c r="E25" s="23">
        <v>100</v>
      </c>
      <c r="F25" s="29">
        <v>80</v>
      </c>
      <c r="G25" s="30">
        <v>50</v>
      </c>
      <c r="H25" s="30">
        <v>53</v>
      </c>
      <c r="I25" s="29">
        <v>64</v>
      </c>
      <c r="J25" s="44">
        <f t="shared" si="0"/>
        <v>63.300000000000004</v>
      </c>
      <c r="K25" s="29" t="s">
        <v>117</v>
      </c>
      <c r="M25">
        <v>2.5</v>
      </c>
    </row>
    <row r="26" spans="1:13">
      <c r="A26" s="1">
        <v>23</v>
      </c>
      <c r="B26" s="5">
        <v>110170022</v>
      </c>
      <c r="C26" s="16" t="s">
        <v>25</v>
      </c>
      <c r="D26" s="23">
        <v>100</v>
      </c>
      <c r="E26" s="23">
        <v>100</v>
      </c>
      <c r="F26" s="29">
        <v>70</v>
      </c>
      <c r="G26" s="30">
        <v>25</v>
      </c>
      <c r="H26" s="30">
        <v>33</v>
      </c>
      <c r="I26" s="29">
        <v>51</v>
      </c>
      <c r="J26" s="44">
        <f t="shared" si="0"/>
        <v>48.350000000000009</v>
      </c>
      <c r="K26" s="29" t="s">
        <v>116</v>
      </c>
      <c r="M26">
        <v>2</v>
      </c>
    </row>
    <row r="27" spans="1:13">
      <c r="A27" s="4">
        <v>24</v>
      </c>
      <c r="B27" s="5">
        <v>110170023</v>
      </c>
      <c r="C27" s="16" t="s">
        <v>26</v>
      </c>
      <c r="D27" s="23">
        <v>100</v>
      </c>
      <c r="E27" s="23">
        <v>100</v>
      </c>
      <c r="F27" s="29">
        <v>70</v>
      </c>
      <c r="G27" s="30">
        <v>60</v>
      </c>
      <c r="H27" s="30">
        <v>46</v>
      </c>
      <c r="I27" s="29">
        <v>44</v>
      </c>
      <c r="J27" s="44">
        <f t="shared" si="0"/>
        <v>52.500000000000007</v>
      </c>
      <c r="K27" s="29" t="s">
        <v>116</v>
      </c>
      <c r="M27">
        <v>2</v>
      </c>
    </row>
    <row r="28" spans="1:13">
      <c r="A28" s="1">
        <v>25</v>
      </c>
      <c r="B28" s="5">
        <v>110170025</v>
      </c>
      <c r="C28" s="16" t="s">
        <v>27</v>
      </c>
      <c r="D28" s="23">
        <v>100</v>
      </c>
      <c r="E28" s="23">
        <v>100</v>
      </c>
      <c r="F28" s="29">
        <v>50</v>
      </c>
      <c r="G28" s="30">
        <v>15</v>
      </c>
      <c r="H28" s="30">
        <v>7</v>
      </c>
      <c r="I28" s="29">
        <v>72</v>
      </c>
      <c r="J28" s="44">
        <f t="shared" si="0"/>
        <v>44.85</v>
      </c>
      <c r="K28" s="29" t="s">
        <v>116</v>
      </c>
      <c r="M28">
        <v>2</v>
      </c>
    </row>
    <row r="29" spans="1:13">
      <c r="A29" s="4">
        <v>26</v>
      </c>
      <c r="B29" s="5">
        <v>110170026</v>
      </c>
      <c r="C29" s="16" t="s">
        <v>28</v>
      </c>
      <c r="D29" s="23"/>
      <c r="E29" s="23"/>
      <c r="F29" s="29"/>
      <c r="G29" s="30"/>
      <c r="H29" s="30"/>
      <c r="I29" s="29"/>
      <c r="J29" s="44">
        <f t="shared" si="0"/>
        <v>0</v>
      </c>
      <c r="K29" s="29" t="s">
        <v>110</v>
      </c>
      <c r="M29">
        <v>0</v>
      </c>
    </row>
    <row r="30" spans="1:13">
      <c r="A30" s="1">
        <v>27</v>
      </c>
      <c r="B30" s="5">
        <v>110170028</v>
      </c>
      <c r="C30" s="16" t="s">
        <v>29</v>
      </c>
      <c r="D30" s="23">
        <v>100</v>
      </c>
      <c r="E30" s="23">
        <v>100</v>
      </c>
      <c r="F30" s="29">
        <v>70</v>
      </c>
      <c r="G30" s="30">
        <v>60</v>
      </c>
      <c r="H30" s="30">
        <v>38</v>
      </c>
      <c r="I30" s="29">
        <v>66</v>
      </c>
      <c r="J30" s="44">
        <f t="shared" si="0"/>
        <v>58.100000000000009</v>
      </c>
      <c r="K30" s="29" t="s">
        <v>117</v>
      </c>
      <c r="M30">
        <v>2.5</v>
      </c>
    </row>
    <row r="31" spans="1:13">
      <c r="A31" s="4">
        <v>28</v>
      </c>
      <c r="B31" s="5">
        <v>110170029</v>
      </c>
      <c r="C31" s="16" t="s">
        <v>30</v>
      </c>
      <c r="D31" s="23">
        <v>100</v>
      </c>
      <c r="E31" s="23">
        <v>100</v>
      </c>
      <c r="F31" s="29">
        <v>20</v>
      </c>
      <c r="G31" s="30"/>
      <c r="H31" s="30">
        <v>7</v>
      </c>
      <c r="I31" s="29">
        <v>31</v>
      </c>
      <c r="J31" s="44">
        <f t="shared" si="0"/>
        <v>26.200000000000003</v>
      </c>
      <c r="K31" s="29" t="s">
        <v>110</v>
      </c>
      <c r="M31">
        <v>0</v>
      </c>
    </row>
    <row r="32" spans="1:13">
      <c r="A32" s="1">
        <v>29</v>
      </c>
      <c r="B32" s="5">
        <v>110170030</v>
      </c>
      <c r="C32" s="16" t="s">
        <v>31</v>
      </c>
      <c r="D32" s="23">
        <v>100</v>
      </c>
      <c r="E32" s="23">
        <v>100</v>
      </c>
      <c r="F32" s="29">
        <v>100</v>
      </c>
      <c r="G32" s="30">
        <v>55</v>
      </c>
      <c r="H32" s="30">
        <v>80</v>
      </c>
      <c r="I32" s="29">
        <v>95</v>
      </c>
      <c r="J32" s="44">
        <f t="shared" si="0"/>
        <v>87.75</v>
      </c>
      <c r="K32" s="29" t="s">
        <v>111</v>
      </c>
      <c r="M32">
        <v>4</v>
      </c>
    </row>
    <row r="33" spans="1:13">
      <c r="A33" s="4">
        <v>30</v>
      </c>
      <c r="B33" s="5">
        <v>110170031</v>
      </c>
      <c r="C33" s="16" t="s">
        <v>32</v>
      </c>
      <c r="D33" s="23">
        <v>100</v>
      </c>
      <c r="E33" s="23">
        <v>100</v>
      </c>
      <c r="F33" s="29">
        <v>70</v>
      </c>
      <c r="G33" s="30">
        <v>35</v>
      </c>
      <c r="H33" s="30">
        <v>46</v>
      </c>
      <c r="I33" s="29">
        <v>60</v>
      </c>
      <c r="J33" s="44">
        <f t="shared" si="0"/>
        <v>57.650000000000006</v>
      </c>
      <c r="K33" s="29" t="s">
        <v>117</v>
      </c>
      <c r="M33">
        <v>2.5</v>
      </c>
    </row>
    <row r="34" spans="1:13">
      <c r="A34" s="1">
        <v>31</v>
      </c>
      <c r="B34" s="5">
        <v>110170033</v>
      </c>
      <c r="C34" s="16" t="s">
        <v>33</v>
      </c>
      <c r="D34" s="23">
        <v>100</v>
      </c>
      <c r="E34" s="23">
        <v>100</v>
      </c>
      <c r="F34" s="29">
        <v>100</v>
      </c>
      <c r="G34" s="30">
        <v>45</v>
      </c>
      <c r="H34" s="30">
        <v>44</v>
      </c>
      <c r="I34" s="29">
        <v>85</v>
      </c>
      <c r="J34" s="44">
        <f t="shared" si="0"/>
        <v>68.849999999999994</v>
      </c>
      <c r="K34" s="29" t="s">
        <v>114</v>
      </c>
      <c r="M34">
        <v>3</v>
      </c>
    </row>
    <row r="35" spans="1:13">
      <c r="A35" s="4">
        <v>32</v>
      </c>
      <c r="B35" s="5">
        <v>110170034</v>
      </c>
      <c r="C35" s="16" t="s">
        <v>34</v>
      </c>
      <c r="D35" s="23">
        <v>100</v>
      </c>
      <c r="E35" s="23">
        <v>100</v>
      </c>
      <c r="F35" s="29">
        <v>70</v>
      </c>
      <c r="G35" s="30">
        <v>55</v>
      </c>
      <c r="H35" s="30">
        <v>30</v>
      </c>
      <c r="I35" s="29">
        <v>50</v>
      </c>
      <c r="J35" s="44">
        <f t="shared" si="0"/>
        <v>48.25</v>
      </c>
      <c r="K35" s="29" t="s">
        <v>116</v>
      </c>
      <c r="M35">
        <v>2</v>
      </c>
    </row>
    <row r="36" spans="1:13">
      <c r="A36" s="1">
        <v>33</v>
      </c>
      <c r="B36" s="5">
        <v>110170038</v>
      </c>
      <c r="C36" s="16" t="s">
        <v>35</v>
      </c>
      <c r="D36" s="23">
        <v>100</v>
      </c>
      <c r="E36" s="23">
        <v>100</v>
      </c>
      <c r="F36" s="29"/>
      <c r="G36" s="30"/>
      <c r="H36" s="30">
        <v>10</v>
      </c>
      <c r="I36" s="29">
        <v>3</v>
      </c>
      <c r="J36" s="44">
        <f t="shared" ref="J36:J67" si="1">0.05*SUM(D36:G36)+0.4*H36+0.4*I36</f>
        <v>15.2</v>
      </c>
      <c r="K36" s="29" t="s">
        <v>110</v>
      </c>
      <c r="M36">
        <v>0</v>
      </c>
    </row>
    <row r="37" spans="1:13">
      <c r="A37" s="4">
        <v>34</v>
      </c>
      <c r="B37" s="5">
        <v>110170042</v>
      </c>
      <c r="C37" s="16" t="s">
        <v>36</v>
      </c>
      <c r="D37" s="23">
        <v>100</v>
      </c>
      <c r="E37" s="23">
        <v>100</v>
      </c>
      <c r="F37" s="29">
        <v>60</v>
      </c>
      <c r="G37" s="30">
        <v>65</v>
      </c>
      <c r="H37" s="30">
        <v>27</v>
      </c>
      <c r="I37" s="29">
        <v>54</v>
      </c>
      <c r="J37" s="44">
        <f t="shared" si="1"/>
        <v>48.650000000000006</v>
      </c>
      <c r="K37" s="29" t="s">
        <v>116</v>
      </c>
      <c r="M37">
        <v>2</v>
      </c>
    </row>
    <row r="38" spans="1:13">
      <c r="A38" s="1">
        <v>35</v>
      </c>
      <c r="B38" s="5">
        <v>110170043</v>
      </c>
      <c r="C38" s="16" t="s">
        <v>37</v>
      </c>
      <c r="D38" s="23">
        <v>100</v>
      </c>
      <c r="E38" s="23">
        <v>100</v>
      </c>
      <c r="F38" s="29">
        <v>100</v>
      </c>
      <c r="G38" s="30">
        <v>25</v>
      </c>
      <c r="H38" s="30">
        <v>24</v>
      </c>
      <c r="I38" s="29">
        <v>63</v>
      </c>
      <c r="J38" s="44">
        <f t="shared" si="1"/>
        <v>51.050000000000004</v>
      </c>
      <c r="K38" s="29" t="s">
        <v>116</v>
      </c>
      <c r="M38">
        <v>2</v>
      </c>
    </row>
    <row r="39" spans="1:13">
      <c r="A39" s="4">
        <v>36</v>
      </c>
      <c r="B39" s="5">
        <v>110170044</v>
      </c>
      <c r="C39" s="16" t="s">
        <v>38</v>
      </c>
      <c r="D39" s="23"/>
      <c r="E39" s="23">
        <v>100</v>
      </c>
      <c r="F39" s="29">
        <v>50</v>
      </c>
      <c r="G39" s="30"/>
      <c r="H39" s="30">
        <v>14</v>
      </c>
      <c r="I39" s="29">
        <v>52</v>
      </c>
      <c r="J39" s="44">
        <f t="shared" si="1"/>
        <v>33.900000000000006</v>
      </c>
      <c r="K39" s="29" t="s">
        <v>113</v>
      </c>
      <c r="M39">
        <v>1</v>
      </c>
    </row>
    <row r="40" spans="1:13">
      <c r="A40" s="1">
        <v>37</v>
      </c>
      <c r="B40" s="5">
        <v>110170047</v>
      </c>
      <c r="C40" s="16" t="s">
        <v>39</v>
      </c>
      <c r="D40" s="23">
        <v>100</v>
      </c>
      <c r="E40" s="23">
        <v>100</v>
      </c>
      <c r="F40" s="29">
        <v>40</v>
      </c>
      <c r="G40" s="30">
        <v>30</v>
      </c>
      <c r="H40" s="30">
        <v>27</v>
      </c>
      <c r="I40" s="29">
        <v>72</v>
      </c>
      <c r="J40" s="44">
        <f t="shared" si="1"/>
        <v>53.1</v>
      </c>
      <c r="K40" s="29" t="s">
        <v>116</v>
      </c>
      <c r="M40">
        <v>2</v>
      </c>
    </row>
    <row r="41" spans="1:13">
      <c r="A41" s="4">
        <v>38</v>
      </c>
      <c r="B41" s="5">
        <v>110170048</v>
      </c>
      <c r="C41" s="16" t="s">
        <v>40</v>
      </c>
      <c r="D41" s="23">
        <v>100</v>
      </c>
      <c r="E41" s="23">
        <v>100</v>
      </c>
      <c r="F41" s="29">
        <v>80</v>
      </c>
      <c r="G41" s="30">
        <v>100</v>
      </c>
      <c r="H41" s="30">
        <v>53</v>
      </c>
      <c r="I41" s="29">
        <v>95</v>
      </c>
      <c r="J41" s="44">
        <f t="shared" si="1"/>
        <v>78.2</v>
      </c>
      <c r="K41" s="29" t="s">
        <v>112</v>
      </c>
      <c r="L41" s="43"/>
      <c r="M41">
        <v>3.5</v>
      </c>
    </row>
    <row r="42" spans="1:13">
      <c r="A42" s="1">
        <v>39</v>
      </c>
      <c r="B42" s="5">
        <v>110170049</v>
      </c>
      <c r="C42" s="16" t="s">
        <v>41</v>
      </c>
      <c r="D42" s="23">
        <v>100</v>
      </c>
      <c r="E42" s="23">
        <v>100</v>
      </c>
      <c r="F42" s="29">
        <v>50</v>
      </c>
      <c r="G42" s="30">
        <v>30</v>
      </c>
      <c r="H42" s="30">
        <v>72</v>
      </c>
      <c r="I42" s="29">
        <v>77</v>
      </c>
      <c r="J42" s="44">
        <f t="shared" si="1"/>
        <v>73.599999999999994</v>
      </c>
      <c r="K42" s="29" t="s">
        <v>114</v>
      </c>
      <c r="M42">
        <v>3</v>
      </c>
    </row>
    <row r="43" spans="1:13">
      <c r="A43" s="4">
        <v>40</v>
      </c>
      <c r="B43" s="5">
        <v>110170050</v>
      </c>
      <c r="C43" s="16" t="s">
        <v>42</v>
      </c>
      <c r="D43" s="23">
        <v>100</v>
      </c>
      <c r="E43" s="23">
        <v>100</v>
      </c>
      <c r="F43" s="29">
        <v>100</v>
      </c>
      <c r="G43" s="30">
        <v>55</v>
      </c>
      <c r="H43" s="30">
        <v>26</v>
      </c>
      <c r="I43" s="29">
        <v>77</v>
      </c>
      <c r="J43" s="44">
        <f t="shared" si="1"/>
        <v>58.95</v>
      </c>
      <c r="K43" s="29" t="s">
        <v>117</v>
      </c>
      <c r="M43">
        <v>2.5</v>
      </c>
    </row>
    <row r="44" spans="1:13">
      <c r="A44" s="1">
        <v>41</v>
      </c>
      <c r="B44" s="5">
        <v>110170051</v>
      </c>
      <c r="C44" s="16" t="s">
        <v>43</v>
      </c>
      <c r="D44" s="23"/>
      <c r="E44" s="23"/>
      <c r="F44" s="29">
        <v>20</v>
      </c>
      <c r="G44" s="30"/>
      <c r="H44" s="30">
        <v>4</v>
      </c>
      <c r="I44" s="29"/>
      <c r="J44" s="44">
        <f t="shared" si="1"/>
        <v>2.6</v>
      </c>
      <c r="K44" s="29" t="s">
        <v>110</v>
      </c>
      <c r="M44">
        <v>0</v>
      </c>
    </row>
    <row r="45" spans="1:13">
      <c r="A45" s="4">
        <v>42</v>
      </c>
      <c r="B45" s="5">
        <v>110170052</v>
      </c>
      <c r="C45" s="16" t="s">
        <v>44</v>
      </c>
      <c r="D45" s="23">
        <v>100</v>
      </c>
      <c r="E45" s="23">
        <v>100</v>
      </c>
      <c r="F45" s="29">
        <v>20</v>
      </c>
      <c r="G45" s="30">
        <v>30</v>
      </c>
      <c r="H45" s="30">
        <v>34</v>
      </c>
      <c r="I45" s="29">
        <v>48</v>
      </c>
      <c r="J45" s="44">
        <f t="shared" si="1"/>
        <v>45.300000000000004</v>
      </c>
      <c r="K45" s="29" t="s">
        <v>116</v>
      </c>
      <c r="M45">
        <v>2</v>
      </c>
    </row>
    <row r="46" spans="1:13">
      <c r="A46" s="1">
        <v>43</v>
      </c>
      <c r="B46" s="5">
        <v>110170054</v>
      </c>
      <c r="C46" s="16" t="s">
        <v>45</v>
      </c>
      <c r="D46" s="23">
        <v>100</v>
      </c>
      <c r="E46" s="23">
        <v>100</v>
      </c>
      <c r="F46" s="29"/>
      <c r="G46" s="30"/>
      <c r="H46" s="30">
        <v>19</v>
      </c>
      <c r="I46" s="29">
        <v>16</v>
      </c>
      <c r="J46" s="44">
        <f t="shared" si="1"/>
        <v>24</v>
      </c>
      <c r="K46" s="29" t="s">
        <v>110</v>
      </c>
      <c r="M46">
        <v>0</v>
      </c>
    </row>
    <row r="47" spans="1:13">
      <c r="A47" s="4">
        <v>44</v>
      </c>
      <c r="B47" s="5">
        <v>110170055</v>
      </c>
      <c r="C47" s="16" t="s">
        <v>46</v>
      </c>
      <c r="D47" s="23">
        <v>100</v>
      </c>
      <c r="E47" s="23">
        <v>100</v>
      </c>
      <c r="F47" s="29">
        <v>30</v>
      </c>
      <c r="G47" s="30">
        <v>25</v>
      </c>
      <c r="H47" s="30">
        <v>32</v>
      </c>
      <c r="I47" s="29">
        <v>27</v>
      </c>
      <c r="J47" s="44">
        <f t="shared" si="1"/>
        <v>36.35</v>
      </c>
      <c r="K47" s="29" t="s">
        <v>113</v>
      </c>
      <c r="M47">
        <v>1</v>
      </c>
    </row>
    <row r="48" spans="1:13">
      <c r="A48" s="1">
        <v>45</v>
      </c>
      <c r="B48" s="5">
        <v>110170058</v>
      </c>
      <c r="C48" s="16" t="s">
        <v>47</v>
      </c>
      <c r="D48" s="23">
        <v>100</v>
      </c>
      <c r="E48" s="23">
        <v>100</v>
      </c>
      <c r="F48" s="29">
        <v>50</v>
      </c>
      <c r="G48" s="30">
        <v>65</v>
      </c>
      <c r="H48" s="30">
        <v>55</v>
      </c>
      <c r="I48" s="29">
        <v>78</v>
      </c>
      <c r="J48" s="44">
        <f t="shared" si="1"/>
        <v>68.95</v>
      </c>
      <c r="K48" s="29" t="s">
        <v>114</v>
      </c>
      <c r="M48">
        <v>3</v>
      </c>
    </row>
    <row r="49" spans="1:13">
      <c r="A49" s="4">
        <v>46</v>
      </c>
      <c r="B49" s="5">
        <v>110170060</v>
      </c>
      <c r="C49" s="16" t="s">
        <v>48</v>
      </c>
      <c r="D49" s="23">
        <v>100</v>
      </c>
      <c r="E49" s="23">
        <v>100</v>
      </c>
      <c r="F49" s="29">
        <v>70</v>
      </c>
      <c r="G49" s="30">
        <v>50</v>
      </c>
      <c r="H49" s="30">
        <v>21</v>
      </c>
      <c r="I49" s="29">
        <v>42</v>
      </c>
      <c r="J49" s="44">
        <f t="shared" si="1"/>
        <v>41.2</v>
      </c>
      <c r="K49" s="29" t="s">
        <v>115</v>
      </c>
      <c r="M49">
        <v>1.5</v>
      </c>
    </row>
    <row r="50" spans="1:13">
      <c r="A50" s="1">
        <v>47</v>
      </c>
      <c r="B50" s="5">
        <v>110170061</v>
      </c>
      <c r="C50" s="16" t="s">
        <v>49</v>
      </c>
      <c r="D50" s="23">
        <v>100</v>
      </c>
      <c r="E50" s="23">
        <v>100</v>
      </c>
      <c r="F50" s="29">
        <v>30</v>
      </c>
      <c r="G50" s="30">
        <v>65</v>
      </c>
      <c r="H50" s="30">
        <v>16</v>
      </c>
      <c r="I50" s="29">
        <v>65</v>
      </c>
      <c r="J50" s="44">
        <f t="shared" si="1"/>
        <v>47.15</v>
      </c>
      <c r="K50" s="29" t="s">
        <v>116</v>
      </c>
      <c r="M50">
        <v>2</v>
      </c>
    </row>
    <row r="51" spans="1:13">
      <c r="A51" s="4">
        <v>48</v>
      </c>
      <c r="B51" s="5">
        <v>110170062</v>
      </c>
      <c r="C51" s="16" t="s">
        <v>50</v>
      </c>
      <c r="D51" s="23">
        <v>100</v>
      </c>
      <c r="E51" s="23">
        <v>100</v>
      </c>
      <c r="F51" s="29">
        <v>100</v>
      </c>
      <c r="G51" s="30">
        <v>35</v>
      </c>
      <c r="H51" s="30">
        <v>53</v>
      </c>
      <c r="I51" s="29">
        <v>100</v>
      </c>
      <c r="J51" s="44">
        <f t="shared" si="1"/>
        <v>77.95</v>
      </c>
      <c r="K51" s="29" t="s">
        <v>112</v>
      </c>
      <c r="L51" s="43"/>
      <c r="M51">
        <v>3.5</v>
      </c>
    </row>
    <row r="52" spans="1:13">
      <c r="A52" s="1">
        <v>49</v>
      </c>
      <c r="B52" s="5">
        <v>110170804</v>
      </c>
      <c r="C52" s="16" t="s">
        <v>51</v>
      </c>
      <c r="D52" s="23">
        <v>100</v>
      </c>
      <c r="E52" s="23">
        <v>100</v>
      </c>
      <c r="F52" s="29">
        <v>40</v>
      </c>
      <c r="G52" s="30">
        <v>30</v>
      </c>
      <c r="H52" s="30">
        <v>33</v>
      </c>
      <c r="I52" s="29">
        <v>85</v>
      </c>
      <c r="J52" s="44">
        <f t="shared" si="1"/>
        <v>60.7</v>
      </c>
      <c r="K52" s="29" t="s">
        <v>117</v>
      </c>
      <c r="M52">
        <v>2.5</v>
      </c>
    </row>
    <row r="53" spans="1:13">
      <c r="A53" s="4">
        <v>50</v>
      </c>
      <c r="B53" s="5">
        <v>110170805</v>
      </c>
      <c r="C53" s="16" t="s">
        <v>52</v>
      </c>
      <c r="D53" s="23"/>
      <c r="E53" s="23"/>
      <c r="F53" s="29"/>
      <c r="G53" s="30"/>
      <c r="H53" s="30">
        <v>1</v>
      </c>
      <c r="I53" s="29"/>
      <c r="J53" s="44">
        <f t="shared" si="1"/>
        <v>0.4</v>
      </c>
      <c r="K53" s="29" t="s">
        <v>110</v>
      </c>
      <c r="M53">
        <v>0</v>
      </c>
    </row>
    <row r="54" spans="1:13">
      <c r="A54" s="1">
        <v>51</v>
      </c>
      <c r="B54" s="5">
        <v>110180002</v>
      </c>
      <c r="C54" s="16" t="s">
        <v>53</v>
      </c>
      <c r="D54" s="23">
        <v>100</v>
      </c>
      <c r="E54" s="23">
        <v>100</v>
      </c>
      <c r="F54" s="29">
        <v>70</v>
      </c>
      <c r="G54" s="30">
        <v>100</v>
      </c>
      <c r="H54" s="30">
        <v>81</v>
      </c>
      <c r="I54" s="29">
        <v>90</v>
      </c>
      <c r="J54" s="44">
        <f t="shared" si="1"/>
        <v>86.9</v>
      </c>
      <c r="K54" s="29" t="s">
        <v>111</v>
      </c>
      <c r="M54">
        <v>4</v>
      </c>
    </row>
    <row r="55" spans="1:13">
      <c r="A55" s="4">
        <v>52</v>
      </c>
      <c r="B55" s="5">
        <v>110180003</v>
      </c>
      <c r="C55" s="16" t="s">
        <v>54</v>
      </c>
      <c r="D55" s="23">
        <v>100</v>
      </c>
      <c r="E55" s="23">
        <v>100</v>
      </c>
      <c r="F55" s="29"/>
      <c r="G55" s="30">
        <v>20</v>
      </c>
      <c r="H55" s="30">
        <v>29</v>
      </c>
      <c r="I55" s="29">
        <v>60</v>
      </c>
      <c r="J55" s="44">
        <f t="shared" si="1"/>
        <v>46.6</v>
      </c>
      <c r="K55" s="29" t="s">
        <v>116</v>
      </c>
      <c r="M55">
        <v>2</v>
      </c>
    </row>
    <row r="56" spans="1:13">
      <c r="A56" s="1">
        <v>53</v>
      </c>
      <c r="B56" s="5">
        <v>110180009</v>
      </c>
      <c r="C56" s="16" t="s">
        <v>55</v>
      </c>
      <c r="D56" s="23">
        <v>100</v>
      </c>
      <c r="E56" s="23">
        <v>100</v>
      </c>
      <c r="F56" s="29">
        <v>70</v>
      </c>
      <c r="G56" s="30">
        <v>55</v>
      </c>
      <c r="H56" s="30">
        <v>36</v>
      </c>
      <c r="I56" s="29">
        <v>80</v>
      </c>
      <c r="J56" s="44">
        <f t="shared" si="1"/>
        <v>62.65</v>
      </c>
      <c r="K56" s="29" t="s">
        <v>117</v>
      </c>
      <c r="M56">
        <v>2.5</v>
      </c>
    </row>
    <row r="57" spans="1:13">
      <c r="A57" s="4">
        <v>54</v>
      </c>
      <c r="B57" s="5">
        <v>110180010</v>
      </c>
      <c r="C57" s="16" t="s">
        <v>56</v>
      </c>
      <c r="D57" s="23">
        <v>100</v>
      </c>
      <c r="E57" s="23">
        <v>100</v>
      </c>
      <c r="F57" s="29">
        <v>20</v>
      </c>
      <c r="G57" s="30">
        <v>15</v>
      </c>
      <c r="H57" s="30">
        <v>47</v>
      </c>
      <c r="I57" s="29">
        <v>70</v>
      </c>
      <c r="J57" s="44">
        <f t="shared" si="1"/>
        <v>58.55</v>
      </c>
      <c r="K57" s="29" t="s">
        <v>117</v>
      </c>
      <c r="M57">
        <v>2.5</v>
      </c>
    </row>
    <row r="58" spans="1:13">
      <c r="A58" s="1">
        <v>55</v>
      </c>
      <c r="B58" s="5">
        <v>110180019</v>
      </c>
      <c r="C58" s="16" t="s">
        <v>57</v>
      </c>
      <c r="D58" s="23"/>
      <c r="E58" s="23"/>
      <c r="F58" s="29">
        <v>70</v>
      </c>
      <c r="G58" s="30">
        <v>15</v>
      </c>
      <c r="H58" s="30">
        <v>25</v>
      </c>
      <c r="I58" s="29">
        <v>77</v>
      </c>
      <c r="J58" s="44">
        <f t="shared" si="1"/>
        <v>45.05</v>
      </c>
      <c r="K58" s="29" t="s">
        <v>116</v>
      </c>
      <c r="M58">
        <v>2</v>
      </c>
    </row>
    <row r="59" spans="1:13">
      <c r="A59" s="4">
        <v>56</v>
      </c>
      <c r="B59" s="5">
        <v>110180022</v>
      </c>
      <c r="C59" s="16" t="s">
        <v>58</v>
      </c>
      <c r="D59" s="23">
        <v>100</v>
      </c>
      <c r="E59" s="23">
        <v>100</v>
      </c>
      <c r="F59" s="29">
        <v>100</v>
      </c>
      <c r="G59" s="30">
        <v>20</v>
      </c>
      <c r="H59" s="30">
        <v>16</v>
      </c>
      <c r="I59" s="29">
        <v>46</v>
      </c>
      <c r="J59" s="44">
        <f t="shared" si="1"/>
        <v>40.799999999999997</v>
      </c>
      <c r="K59" s="29" t="s">
        <v>115</v>
      </c>
      <c r="M59">
        <v>1.5</v>
      </c>
    </row>
    <row r="60" spans="1:13">
      <c r="A60" s="1">
        <v>57</v>
      </c>
      <c r="B60" s="5">
        <v>110180024</v>
      </c>
      <c r="C60" s="16" t="s">
        <v>73</v>
      </c>
      <c r="D60" s="23">
        <v>100</v>
      </c>
      <c r="E60" s="23">
        <v>100</v>
      </c>
      <c r="F60" s="29">
        <v>100</v>
      </c>
      <c r="G60" s="30">
        <v>100</v>
      </c>
      <c r="H60" s="30">
        <v>39</v>
      </c>
      <c r="I60" s="29">
        <v>94</v>
      </c>
      <c r="J60" s="44">
        <f t="shared" si="1"/>
        <v>73.2</v>
      </c>
      <c r="K60" s="29" t="s">
        <v>114</v>
      </c>
      <c r="M60">
        <v>3</v>
      </c>
    </row>
    <row r="61" spans="1:13">
      <c r="A61" s="4">
        <v>58</v>
      </c>
      <c r="B61" s="5">
        <v>110180026</v>
      </c>
      <c r="C61" s="16" t="s">
        <v>59</v>
      </c>
      <c r="D61" s="23">
        <v>100</v>
      </c>
      <c r="E61" s="23">
        <v>100</v>
      </c>
      <c r="F61" s="29">
        <v>80</v>
      </c>
      <c r="G61" s="30">
        <v>75</v>
      </c>
      <c r="H61" s="30">
        <v>39</v>
      </c>
      <c r="I61" s="29">
        <v>74</v>
      </c>
      <c r="J61" s="44">
        <f t="shared" si="1"/>
        <v>62.95</v>
      </c>
      <c r="K61" s="29" t="s">
        <v>117</v>
      </c>
      <c r="M61">
        <v>2.5</v>
      </c>
    </row>
    <row r="62" spans="1:13">
      <c r="A62" s="1">
        <v>59</v>
      </c>
      <c r="B62" s="5">
        <v>110180027</v>
      </c>
      <c r="C62" s="16" t="s">
        <v>60</v>
      </c>
      <c r="D62" s="23">
        <v>100</v>
      </c>
      <c r="E62" s="23">
        <v>100</v>
      </c>
      <c r="F62" s="29">
        <v>100</v>
      </c>
      <c r="G62" s="30">
        <v>75</v>
      </c>
      <c r="H62" s="30">
        <v>59</v>
      </c>
      <c r="I62" s="29">
        <v>100</v>
      </c>
      <c r="J62" s="44">
        <f t="shared" si="1"/>
        <v>82.35</v>
      </c>
      <c r="K62" s="29" t="s">
        <v>112</v>
      </c>
      <c r="L62" s="43"/>
      <c r="M62">
        <v>3.5</v>
      </c>
    </row>
    <row r="63" spans="1:13">
      <c r="A63" s="4">
        <v>60</v>
      </c>
      <c r="B63" s="5">
        <v>110180029</v>
      </c>
      <c r="C63" s="16" t="s">
        <v>61</v>
      </c>
      <c r="D63" s="23">
        <v>100</v>
      </c>
      <c r="E63" s="23">
        <v>100</v>
      </c>
      <c r="F63" s="29">
        <v>30</v>
      </c>
      <c r="G63" s="30">
        <v>30</v>
      </c>
      <c r="H63" s="30">
        <v>36</v>
      </c>
      <c r="I63" s="29">
        <v>90</v>
      </c>
      <c r="J63" s="44">
        <f t="shared" si="1"/>
        <v>63.4</v>
      </c>
      <c r="K63" s="29" t="s">
        <v>117</v>
      </c>
      <c r="M63">
        <v>2.5</v>
      </c>
    </row>
    <row r="64" spans="1:13">
      <c r="A64" s="1">
        <v>61</v>
      </c>
      <c r="B64" s="5">
        <v>110180032</v>
      </c>
      <c r="C64" s="16" t="s">
        <v>62</v>
      </c>
      <c r="D64" s="23">
        <v>100</v>
      </c>
      <c r="E64" s="23">
        <v>100</v>
      </c>
      <c r="F64" s="29">
        <v>80</v>
      </c>
      <c r="G64" s="30">
        <v>75</v>
      </c>
      <c r="H64" s="30">
        <v>53</v>
      </c>
      <c r="I64" s="29">
        <v>90</v>
      </c>
      <c r="J64" s="44">
        <f t="shared" si="1"/>
        <v>74.95</v>
      </c>
      <c r="K64" s="29" t="s">
        <v>114</v>
      </c>
      <c r="M64">
        <v>3</v>
      </c>
    </row>
    <row r="65" spans="1:14">
      <c r="A65" s="4">
        <v>62</v>
      </c>
      <c r="B65" s="5">
        <v>110180036</v>
      </c>
      <c r="C65" s="16" t="s">
        <v>63</v>
      </c>
      <c r="D65" s="23"/>
      <c r="E65" s="23"/>
      <c r="F65" s="29"/>
      <c r="G65" s="30"/>
      <c r="H65" s="30"/>
      <c r="I65" s="29"/>
      <c r="J65" s="44">
        <f t="shared" si="1"/>
        <v>0</v>
      </c>
      <c r="K65" s="29" t="s">
        <v>110</v>
      </c>
      <c r="M65">
        <v>0</v>
      </c>
    </row>
    <row r="66" spans="1:14">
      <c r="A66" s="1">
        <v>63</v>
      </c>
      <c r="B66" s="5">
        <v>110180047</v>
      </c>
      <c r="C66" s="16" t="s">
        <v>64</v>
      </c>
      <c r="D66" s="23">
        <v>100</v>
      </c>
      <c r="E66" s="23">
        <v>100</v>
      </c>
      <c r="F66" s="29">
        <v>100</v>
      </c>
      <c r="G66" s="30">
        <v>50</v>
      </c>
      <c r="H66" s="30">
        <v>16</v>
      </c>
      <c r="I66" s="29">
        <v>27</v>
      </c>
      <c r="J66" s="44">
        <f t="shared" si="1"/>
        <v>34.700000000000003</v>
      </c>
      <c r="K66" s="29" t="s">
        <v>113</v>
      </c>
      <c r="M66">
        <v>1</v>
      </c>
    </row>
    <row r="67" spans="1:14">
      <c r="A67" s="4">
        <v>64</v>
      </c>
      <c r="B67" s="5">
        <v>110180051</v>
      </c>
      <c r="C67" s="16" t="s">
        <v>65</v>
      </c>
      <c r="D67" s="23">
        <v>100</v>
      </c>
      <c r="E67" s="23">
        <v>100</v>
      </c>
      <c r="F67" s="29"/>
      <c r="G67" s="30"/>
      <c r="H67" s="30">
        <v>34</v>
      </c>
      <c r="I67" s="29">
        <v>100</v>
      </c>
      <c r="J67" s="44">
        <f t="shared" si="1"/>
        <v>63.6</v>
      </c>
      <c r="K67" s="29" t="s">
        <v>117</v>
      </c>
      <c r="M67">
        <v>2.5</v>
      </c>
    </row>
    <row r="68" spans="1:14">
      <c r="A68" s="1">
        <v>65</v>
      </c>
      <c r="B68" s="5">
        <v>110180054</v>
      </c>
      <c r="C68" s="16" t="s">
        <v>66</v>
      </c>
      <c r="D68" s="23">
        <v>100</v>
      </c>
      <c r="E68" s="23">
        <v>100</v>
      </c>
      <c r="F68" s="29">
        <v>70</v>
      </c>
      <c r="G68" s="30">
        <v>30</v>
      </c>
      <c r="H68" s="30">
        <v>7</v>
      </c>
      <c r="I68" s="29">
        <v>26</v>
      </c>
      <c r="J68" s="44">
        <f t="shared" ref="J68:J99" si="2">0.05*SUM(D68:G68)+0.4*H68+0.4*I68</f>
        <v>28.200000000000003</v>
      </c>
      <c r="K68" s="29" t="s">
        <v>110</v>
      </c>
      <c r="M68">
        <v>0</v>
      </c>
    </row>
    <row r="69" spans="1:14">
      <c r="A69" s="4">
        <v>66</v>
      </c>
      <c r="B69" s="5">
        <v>110180055</v>
      </c>
      <c r="C69" s="16" t="s">
        <v>67</v>
      </c>
      <c r="D69" s="23">
        <v>100</v>
      </c>
      <c r="E69" s="23">
        <v>100</v>
      </c>
      <c r="F69" s="29">
        <v>100</v>
      </c>
      <c r="G69" s="30">
        <v>55</v>
      </c>
      <c r="H69" s="30">
        <v>57</v>
      </c>
      <c r="I69" s="29">
        <v>70</v>
      </c>
      <c r="J69" s="44">
        <f t="shared" si="2"/>
        <v>68.55</v>
      </c>
      <c r="K69" s="29" t="s">
        <v>114</v>
      </c>
      <c r="M69">
        <v>3</v>
      </c>
    </row>
    <row r="70" spans="1:14">
      <c r="A70" s="1">
        <v>67</v>
      </c>
      <c r="B70" s="5">
        <v>110180062</v>
      </c>
      <c r="C70" s="16" t="s">
        <v>68</v>
      </c>
      <c r="D70" s="23">
        <v>100</v>
      </c>
      <c r="E70" s="23">
        <v>100</v>
      </c>
      <c r="F70" s="29">
        <v>50</v>
      </c>
      <c r="G70" s="30">
        <v>35</v>
      </c>
      <c r="H70" s="30">
        <v>12</v>
      </c>
      <c r="I70" s="29">
        <v>69</v>
      </c>
      <c r="J70" s="44">
        <f t="shared" si="2"/>
        <v>46.650000000000006</v>
      </c>
      <c r="K70" s="29" t="s">
        <v>116</v>
      </c>
      <c r="M70">
        <v>2</v>
      </c>
    </row>
    <row r="71" spans="1:14">
      <c r="A71" s="4">
        <v>68</v>
      </c>
      <c r="B71" s="5">
        <v>110180701</v>
      </c>
      <c r="C71" s="16" t="s">
        <v>69</v>
      </c>
      <c r="D71" s="23">
        <v>100</v>
      </c>
      <c r="E71" s="23">
        <v>100</v>
      </c>
      <c r="F71" s="29">
        <v>100</v>
      </c>
      <c r="G71" s="30">
        <v>90</v>
      </c>
      <c r="H71" s="30">
        <v>56</v>
      </c>
      <c r="I71" s="29">
        <v>100</v>
      </c>
      <c r="J71" s="44">
        <f t="shared" si="2"/>
        <v>81.900000000000006</v>
      </c>
      <c r="K71" s="29" t="s">
        <v>112</v>
      </c>
      <c r="L71" s="43"/>
      <c r="M71">
        <v>3.5</v>
      </c>
    </row>
    <row r="72" spans="1:14">
      <c r="A72" s="1">
        <v>69</v>
      </c>
      <c r="B72" s="5">
        <v>110180714</v>
      </c>
      <c r="C72" s="16" t="s">
        <v>70</v>
      </c>
      <c r="D72" s="23">
        <v>100</v>
      </c>
      <c r="E72" s="23">
        <v>100</v>
      </c>
      <c r="F72" s="29">
        <v>70</v>
      </c>
      <c r="G72" s="30">
        <v>100</v>
      </c>
      <c r="H72" s="30">
        <v>29</v>
      </c>
      <c r="I72" s="29">
        <v>90</v>
      </c>
      <c r="J72" s="44">
        <f t="shared" si="2"/>
        <v>66.099999999999994</v>
      </c>
      <c r="K72" s="29" t="s">
        <v>114</v>
      </c>
      <c r="M72">
        <v>3</v>
      </c>
    </row>
    <row r="73" spans="1:14">
      <c r="A73" s="4">
        <v>70</v>
      </c>
      <c r="B73" s="5">
        <v>110180716</v>
      </c>
      <c r="C73" s="16" t="s">
        <v>71</v>
      </c>
      <c r="D73" s="23">
        <v>100</v>
      </c>
      <c r="E73" s="23">
        <v>100</v>
      </c>
      <c r="F73" s="29">
        <v>20</v>
      </c>
      <c r="G73" s="30"/>
      <c r="H73" s="30">
        <v>7</v>
      </c>
      <c r="I73" s="29">
        <v>39</v>
      </c>
      <c r="J73" s="44">
        <f t="shared" si="2"/>
        <v>29.400000000000002</v>
      </c>
      <c r="K73" s="29" t="s">
        <v>110</v>
      </c>
      <c r="M73">
        <v>0</v>
      </c>
    </row>
    <row r="74" spans="1:14">
      <c r="A74" s="1">
        <v>71</v>
      </c>
      <c r="B74" s="5">
        <v>110180904</v>
      </c>
      <c r="C74" s="16" t="s">
        <v>72</v>
      </c>
      <c r="D74" s="23">
        <v>100</v>
      </c>
      <c r="E74" s="23">
        <v>100</v>
      </c>
      <c r="F74" s="29">
        <v>50</v>
      </c>
      <c r="G74" s="30"/>
      <c r="H74" s="30">
        <v>20</v>
      </c>
      <c r="I74" s="29">
        <v>45</v>
      </c>
      <c r="J74" s="44">
        <f t="shared" si="2"/>
        <v>38.5</v>
      </c>
      <c r="K74" s="29" t="s">
        <v>115</v>
      </c>
      <c r="M74">
        <v>1.5</v>
      </c>
    </row>
    <row r="75" spans="1:14">
      <c r="A75" s="4">
        <v>72</v>
      </c>
      <c r="B75" s="5">
        <v>110180906</v>
      </c>
      <c r="C75" s="16" t="s">
        <v>74</v>
      </c>
      <c r="D75" s="23"/>
      <c r="E75" s="23">
        <v>100</v>
      </c>
      <c r="F75" s="29"/>
      <c r="G75" s="30"/>
      <c r="H75" s="30">
        <v>22</v>
      </c>
      <c r="I75" s="29">
        <v>46</v>
      </c>
      <c r="J75" s="44">
        <f t="shared" si="2"/>
        <v>32.200000000000003</v>
      </c>
      <c r="K75" s="29" t="s">
        <v>113</v>
      </c>
      <c r="M75">
        <v>1</v>
      </c>
    </row>
    <row r="76" spans="1:14" ht="15" thickBot="1">
      <c r="A76" s="17">
        <v>73</v>
      </c>
      <c r="B76" s="18">
        <v>110190702</v>
      </c>
      <c r="C76" s="19" t="s">
        <v>75</v>
      </c>
      <c r="D76" s="24">
        <v>100</v>
      </c>
      <c r="E76" s="24">
        <v>100</v>
      </c>
      <c r="F76" s="32">
        <v>70</v>
      </c>
      <c r="G76" s="33">
        <v>55</v>
      </c>
      <c r="H76" s="33">
        <v>23</v>
      </c>
      <c r="I76" s="32">
        <v>41</v>
      </c>
      <c r="J76" s="45">
        <f t="shared" si="2"/>
        <v>41.850000000000009</v>
      </c>
      <c r="K76" s="32" t="s">
        <v>115</v>
      </c>
      <c r="M76">
        <v>1.5</v>
      </c>
    </row>
    <row r="78" spans="1:14">
      <c r="C78" s="21" t="s">
        <v>76</v>
      </c>
      <c r="D78" s="25">
        <f>73-COUNTBLANK(D4:D76)</f>
        <v>64</v>
      </c>
      <c r="E78" s="25">
        <f t="shared" ref="E78:I78" si="3">73-COUNTBLANK(E4:E76)</f>
        <v>66</v>
      </c>
      <c r="F78" s="25">
        <f t="shared" si="3"/>
        <v>62</v>
      </c>
      <c r="G78" s="25">
        <f t="shared" si="3"/>
        <v>59</v>
      </c>
      <c r="H78" s="25">
        <f t="shared" si="3"/>
        <v>70</v>
      </c>
      <c r="I78" s="25">
        <f t="shared" si="3"/>
        <v>68</v>
      </c>
      <c r="J78" s="25">
        <f>73-COUNTBLANK(J4:J76)</f>
        <v>73</v>
      </c>
      <c r="M78">
        <f>SUM(M4:M76)/73</f>
        <v>2.0821917808219177</v>
      </c>
      <c r="N78" t="s">
        <v>118</v>
      </c>
    </row>
    <row r="79" spans="1:14">
      <c r="C79" s="21" t="s">
        <v>101</v>
      </c>
      <c r="D79" s="25">
        <f>SUM(D4:D76)/73</f>
        <v>87.671232876712324</v>
      </c>
      <c r="E79" s="25">
        <f t="shared" ref="E79:I79" si="4">SUM(E4:E76)/73</f>
        <v>90.410958904109592</v>
      </c>
      <c r="F79" s="25">
        <f t="shared" si="4"/>
        <v>57.260273972602739</v>
      </c>
      <c r="G79" s="25">
        <f t="shared" si="4"/>
        <v>43.013698630136986</v>
      </c>
      <c r="H79" s="25">
        <f t="shared" si="4"/>
        <v>33.095890410958901</v>
      </c>
      <c r="I79" s="25">
        <f t="shared" si="4"/>
        <v>62.260273972602739</v>
      </c>
      <c r="J79" s="25">
        <f>SUM(J4:J76)/73</f>
        <v>52.060273972602722</v>
      </c>
    </row>
    <row r="80" spans="1:14">
      <c r="C80" s="21" t="s">
        <v>102</v>
      </c>
      <c r="D80" s="25">
        <f t="shared" ref="D80:E80" si="5">SUM(D4:D76)/D78</f>
        <v>100</v>
      </c>
      <c r="E80" s="25">
        <f t="shared" si="5"/>
        <v>100</v>
      </c>
      <c r="F80" s="25">
        <f>SUM(F4:F76)/F78</f>
        <v>67.41935483870968</v>
      </c>
      <c r="G80" s="25">
        <f t="shared" ref="G80:I80" si="6">SUM(G4:G76)/G78</f>
        <v>53.220338983050844</v>
      </c>
      <c r="H80" s="25">
        <f t="shared" si="6"/>
        <v>34.514285714285712</v>
      </c>
      <c r="I80" s="25">
        <f t="shared" si="6"/>
        <v>66.838235294117652</v>
      </c>
      <c r="J80" s="25">
        <f>SUM(J4:J76)/J78</f>
        <v>52.060273972602722</v>
      </c>
    </row>
  </sheetData>
  <sortState ref="A4:M76">
    <sortCondition ref="A4:A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yoklama form</vt:lpstr>
      <vt:lpstr>yoklama liste</vt:lpstr>
      <vt:lpstr>Notlar</vt:lpstr>
      <vt:lpstr>notlar sıralı</vt:lpstr>
      <vt:lpstr>notlar liste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2020-01-18T13:24:39Z</dcterms:modified>
</cp:coreProperties>
</file>