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8" windowHeight="8016" activeTab="2"/>
  </bookViews>
  <sheets>
    <sheet name="attendance" sheetId="1" r:id="rId1"/>
    <sheet name="grades" sheetId="2" r:id="rId2"/>
    <sheet name="grades sorted" sheetId="3" r:id="rId3"/>
    <sheet name="grades listed" sheetId="4" r:id="rId4"/>
  </sheets>
  <calcPr calcId="124519"/>
</workbook>
</file>

<file path=xl/calcChain.xml><?xml version="1.0" encoding="utf-8"?>
<calcChain xmlns="http://schemas.openxmlformats.org/spreadsheetml/2006/main">
  <c r="I57" i="4"/>
  <c r="H57"/>
  <c r="G57"/>
  <c r="F57"/>
  <c r="E57"/>
  <c r="D57"/>
  <c r="I54"/>
  <c r="H54"/>
  <c r="G54"/>
  <c r="F54"/>
  <c r="E54"/>
  <c r="D54"/>
  <c r="I53"/>
  <c r="I55" s="1"/>
  <c r="H53"/>
  <c r="H55" s="1"/>
  <c r="G53"/>
  <c r="G55" s="1"/>
  <c r="F53"/>
  <c r="F55" s="1"/>
  <c r="E53"/>
  <c r="E55" s="1"/>
  <c r="D53"/>
  <c r="D55" s="1"/>
  <c r="J52"/>
  <c r="J5"/>
  <c r="J15"/>
  <c r="J16"/>
  <c r="J22"/>
  <c r="J47"/>
  <c r="J12"/>
  <c r="J7"/>
  <c r="J11"/>
  <c r="J24"/>
  <c r="J25"/>
  <c r="J19"/>
  <c r="J21"/>
  <c r="J4"/>
  <c r="J9"/>
  <c r="J48"/>
  <c r="J42"/>
  <c r="J40"/>
  <c r="J51"/>
  <c r="J27"/>
  <c r="J28"/>
  <c r="J37"/>
  <c r="J23"/>
  <c r="J17"/>
  <c r="J36"/>
  <c r="J29"/>
  <c r="J10"/>
  <c r="J50"/>
  <c r="J8"/>
  <c r="J46"/>
  <c r="J26"/>
  <c r="J33"/>
  <c r="J6"/>
  <c r="J44"/>
  <c r="J35"/>
  <c r="J49"/>
  <c r="J20"/>
  <c r="J45"/>
  <c r="J41"/>
  <c r="J39"/>
  <c r="J18"/>
  <c r="J14"/>
  <c r="J38"/>
  <c r="J34"/>
  <c r="J31"/>
  <c r="J13"/>
  <c r="J43"/>
  <c r="J32"/>
  <c r="J57" s="1"/>
  <c r="J30"/>
  <c r="I57" i="3"/>
  <c r="H57"/>
  <c r="F57"/>
  <c r="G57"/>
  <c r="E57"/>
  <c r="D57"/>
  <c r="J51"/>
  <c r="J57" s="1"/>
  <c r="J20"/>
  <c r="J45"/>
  <c r="J24"/>
  <c r="J38"/>
  <c r="J26"/>
  <c r="J44"/>
  <c r="J46"/>
  <c r="J7"/>
  <c r="J11"/>
  <c r="J50"/>
  <c r="J49"/>
  <c r="J29"/>
  <c r="J12"/>
  <c r="J41"/>
  <c r="J16"/>
  <c r="J40"/>
  <c r="J48"/>
  <c r="J30"/>
  <c r="J43"/>
  <c r="J42"/>
  <c r="J22"/>
  <c r="J33"/>
  <c r="J32"/>
  <c r="J27"/>
  <c r="J4"/>
  <c r="J8"/>
  <c r="J5"/>
  <c r="J21"/>
  <c r="J9"/>
  <c r="J18"/>
  <c r="J28"/>
  <c r="J31"/>
  <c r="J10"/>
  <c r="J13"/>
  <c r="J35"/>
  <c r="J14"/>
  <c r="J36"/>
  <c r="J6"/>
  <c r="J19"/>
  <c r="J15"/>
  <c r="J23"/>
  <c r="J47"/>
  <c r="J37"/>
  <c r="J17"/>
  <c r="J25"/>
  <c r="J34"/>
  <c r="J52"/>
  <c r="J39"/>
  <c r="I53" i="2"/>
  <c r="I55" s="1"/>
  <c r="I54"/>
  <c r="I53" i="3"/>
  <c r="I55" s="1"/>
  <c r="I54"/>
  <c r="H54"/>
  <c r="G54"/>
  <c r="F54"/>
  <c r="E54"/>
  <c r="D54"/>
  <c r="H53"/>
  <c r="H55" s="1"/>
  <c r="G53"/>
  <c r="G55" s="1"/>
  <c r="F53"/>
  <c r="F55" s="1"/>
  <c r="E53"/>
  <c r="E55" s="1"/>
  <c r="D53"/>
  <c r="D55" s="1"/>
  <c r="H53" i="2"/>
  <c r="H55" s="1"/>
  <c r="H54"/>
  <c r="E55"/>
  <c r="D54"/>
  <c r="E54"/>
  <c r="F54"/>
  <c r="G54"/>
  <c r="E53"/>
  <c r="F53"/>
  <c r="F55" s="1"/>
  <c r="G53"/>
  <c r="G55" s="1"/>
  <c r="D53"/>
  <c r="D55" s="1"/>
  <c r="R5" i="1"/>
  <c r="S5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S4"/>
  <c r="R4"/>
  <c r="G53"/>
  <c r="H53"/>
  <c r="I53"/>
  <c r="J53"/>
  <c r="K53"/>
  <c r="L53"/>
  <c r="M53"/>
  <c r="N53"/>
  <c r="O53"/>
  <c r="P53"/>
  <c r="Q53"/>
  <c r="F53"/>
  <c r="E53"/>
  <c r="D53"/>
  <c r="J54" i="4" l="1"/>
  <c r="J53"/>
  <c r="J55" s="1"/>
  <c r="J53" i="3"/>
  <c r="J55" s="1"/>
  <c r="J54"/>
</calcChain>
</file>

<file path=xl/sharedStrings.xml><?xml version="1.0" encoding="utf-8"?>
<sst xmlns="http://schemas.openxmlformats.org/spreadsheetml/2006/main" count="673" uniqueCount="88">
  <si>
    <t>30699: UZB 232E, Heat Transfer Dersi İçin Öğrenci Listesi</t>
  </si>
  <si>
    <t>Ögrenci No</t>
  </si>
  <si>
    <t>Ad Soyad</t>
  </si>
  <si>
    <t>Ersel Aksoy</t>
  </si>
  <si>
    <t>Ali MalakutiFarzam</t>
  </si>
  <si>
    <t>Taylan Özbay</t>
  </si>
  <si>
    <t>İrem Sağlık</t>
  </si>
  <si>
    <t>Muhammed Akif Özden</t>
  </si>
  <si>
    <t>Onur Akkoyun</t>
  </si>
  <si>
    <t>Canalp Koyuncu</t>
  </si>
  <si>
    <t>Ersan Göktaş</t>
  </si>
  <si>
    <t>Yener Koyubenbe</t>
  </si>
  <si>
    <t>Musa Iusubov</t>
  </si>
  <si>
    <t>Mahir Aydın</t>
  </si>
  <si>
    <t>Himmet Uslu</t>
  </si>
  <si>
    <t>Bensu Elmacı</t>
  </si>
  <si>
    <t>Fatih Erol</t>
  </si>
  <si>
    <t>Ömer Faruk Yalılı</t>
  </si>
  <si>
    <t>Berker Kazankaya</t>
  </si>
  <si>
    <t>Mehmet Hasgül</t>
  </si>
  <si>
    <t>Burak Tuna</t>
  </si>
  <si>
    <t>Ahmet Zühtüoğulları</t>
  </si>
  <si>
    <t>Mehmet Yılmaztürk</t>
  </si>
  <si>
    <t>Kübra Çolak</t>
  </si>
  <si>
    <t>Muhammet Emre Özarpacı</t>
  </si>
  <si>
    <t>Sevilay Gök</t>
  </si>
  <si>
    <t>Serkan Aslan</t>
  </si>
  <si>
    <t>Serkan Çiftçi</t>
  </si>
  <si>
    <t>Bahromkhon Nugmanov</t>
  </si>
  <si>
    <t>Hüseyin Emre Tekaslan</t>
  </si>
  <si>
    <t>Ferdi Maximılıan Türkmen</t>
  </si>
  <si>
    <t>Ahmet Karaca</t>
  </si>
  <si>
    <t>Mazlum Fırat Ünsal</t>
  </si>
  <si>
    <t>Sima Aslım Yakut</t>
  </si>
  <si>
    <t>Özgecan Eremen</t>
  </si>
  <si>
    <t>Umut Esen</t>
  </si>
  <si>
    <t>Arif Tuğrul Pamuk</t>
  </si>
  <si>
    <t>Yusuf Demiroğlu</t>
  </si>
  <si>
    <t>Alaattin Aydın</t>
  </si>
  <si>
    <t>Barış Beynek</t>
  </si>
  <si>
    <t>Fatih Baran</t>
  </si>
  <si>
    <t>Ömer Uçar</t>
  </si>
  <si>
    <t>Başak Bayraktar</t>
  </si>
  <si>
    <t>Nezir Alparslan Aysu</t>
  </si>
  <si>
    <t>Kadir Çelik</t>
  </si>
  <si>
    <t>Ertuğrul Çırakoğlu</t>
  </si>
  <si>
    <t>Sena Güler</t>
  </si>
  <si>
    <t>Cüneyt Oğurlu</t>
  </si>
  <si>
    <t>Yusuf Aksoy</t>
  </si>
  <si>
    <t>Berat Hüseyin Taştan</t>
  </si>
  <si>
    <t>Fatih Yavuzarslan</t>
  </si>
  <si>
    <t>18.06.2018</t>
  </si>
  <si>
    <t>19.06.2018</t>
  </si>
  <si>
    <t>25.06.2018</t>
  </si>
  <si>
    <t>26.06.2018</t>
  </si>
  <si>
    <t>02.07.2018</t>
  </si>
  <si>
    <t>03.07.2018</t>
  </si>
  <si>
    <t>09.07.2018</t>
  </si>
  <si>
    <t>10.07.2018</t>
  </si>
  <si>
    <t>16.07.2018</t>
  </si>
  <si>
    <t>17.07.2018</t>
  </si>
  <si>
    <t>23.07.2018</t>
  </si>
  <si>
    <t>24.07.2018</t>
  </si>
  <si>
    <t>31.07.2018</t>
  </si>
  <si>
    <t>30.07.2018</t>
  </si>
  <si>
    <t>Hw1</t>
  </si>
  <si>
    <t>Hw2</t>
  </si>
  <si>
    <t>Hw3</t>
  </si>
  <si>
    <t>Hw4</t>
  </si>
  <si>
    <t>Midterm</t>
  </si>
  <si>
    <t>Final</t>
  </si>
  <si>
    <t>Total</t>
  </si>
  <si>
    <t>Grade</t>
  </si>
  <si>
    <t>+</t>
  </si>
  <si>
    <t>No. of Attendants</t>
  </si>
  <si>
    <t>Percentage</t>
  </si>
  <si>
    <t/>
  </si>
  <si>
    <t>Attendance</t>
  </si>
  <si>
    <t>Average</t>
  </si>
  <si>
    <t>Average of Attendees</t>
  </si>
  <si>
    <t>St. Dev.</t>
  </si>
  <si>
    <t>AA</t>
  </si>
  <si>
    <t>BA</t>
  </si>
  <si>
    <t>BB</t>
  </si>
  <si>
    <t>CC</t>
  </si>
  <si>
    <t>CB</t>
  </si>
  <si>
    <t>DD</t>
  </si>
  <si>
    <t>DC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</si>
</sst>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textRotation="90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opLeftCell="A34" workbookViewId="0">
      <selection activeCell="X19" sqref="X19"/>
    </sheetView>
  </sheetViews>
  <sheetFormatPr defaultRowHeight="14.4"/>
  <cols>
    <col min="1" max="1" width="3" bestFit="1" customWidth="1"/>
    <col min="2" max="2" width="11" customWidth="1"/>
    <col min="3" max="3" width="23" bestFit="1" customWidth="1"/>
    <col min="4" max="4" width="3.5546875" customWidth="1"/>
    <col min="5" max="17" width="3.77734375" customWidth="1"/>
    <col min="19" max="19" width="10.109375" bestFit="1" customWidth="1"/>
  </cols>
  <sheetData>
    <row r="1" spans="1:19">
      <c r="B1" t="s">
        <v>0</v>
      </c>
    </row>
    <row r="2" spans="1:19" ht="75" customHeight="1"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  <c r="N2" s="2" t="s">
        <v>61</v>
      </c>
      <c r="O2" s="2" t="s">
        <v>62</v>
      </c>
      <c r="P2" s="2" t="s">
        <v>64</v>
      </c>
      <c r="Q2" s="2" t="s">
        <v>63</v>
      </c>
    </row>
    <row r="3" spans="1:19">
      <c r="B3" t="s">
        <v>1</v>
      </c>
      <c r="C3" t="s">
        <v>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4" t="s">
        <v>71</v>
      </c>
      <c r="S3" t="s">
        <v>75</v>
      </c>
    </row>
    <row r="4" spans="1:19">
      <c r="A4">
        <v>1</v>
      </c>
      <c r="B4">
        <v>110050002</v>
      </c>
      <c r="C4" t="s">
        <v>3</v>
      </c>
      <c r="J4" t="s">
        <v>73</v>
      </c>
      <c r="L4" t="s">
        <v>73</v>
      </c>
      <c r="M4" t="s">
        <v>73</v>
      </c>
      <c r="R4" s="4" t="str">
        <f>COUNTIF(D4:Q4,"+") &amp; "/" &amp; "14"</f>
        <v>3/14</v>
      </c>
      <c r="S4" s="1" t="str">
        <f>INT(COUNTIF(D4:Q4,"+")/14*100)&amp;"%"</f>
        <v>21%</v>
      </c>
    </row>
    <row r="5" spans="1:19">
      <c r="A5">
        <v>2</v>
      </c>
      <c r="B5">
        <v>110050915</v>
      </c>
      <c r="C5" t="s">
        <v>4</v>
      </c>
      <c r="F5" t="s">
        <v>73</v>
      </c>
      <c r="M5" t="s">
        <v>73</v>
      </c>
      <c r="Q5" t="s">
        <v>73</v>
      </c>
      <c r="R5" s="4" t="str">
        <f t="shared" ref="R5:R51" si="0">COUNTIF(D5:Q5,"+") &amp; "/" &amp; "14"</f>
        <v>3/14</v>
      </c>
      <c r="S5" s="1" t="str">
        <f t="shared" ref="S5:S51" si="1">INT(COUNTIF(D5:Q5,"+")/14*100)&amp;"%"</f>
        <v>21%</v>
      </c>
    </row>
    <row r="6" spans="1:19">
      <c r="A6">
        <v>3</v>
      </c>
      <c r="B6">
        <v>110080005</v>
      </c>
      <c r="C6" t="s">
        <v>5</v>
      </c>
      <c r="E6" t="s">
        <v>73</v>
      </c>
      <c r="H6" t="s">
        <v>73</v>
      </c>
      <c r="I6" t="s">
        <v>73</v>
      </c>
      <c r="M6" t="s">
        <v>73</v>
      </c>
      <c r="Q6" t="s">
        <v>73</v>
      </c>
      <c r="R6" s="4" t="str">
        <f t="shared" si="0"/>
        <v>5/14</v>
      </c>
      <c r="S6" s="1" t="str">
        <f t="shared" si="1"/>
        <v>35%</v>
      </c>
    </row>
    <row r="7" spans="1:19">
      <c r="A7">
        <v>4</v>
      </c>
      <c r="B7">
        <v>110090118</v>
      </c>
      <c r="C7" t="s">
        <v>6</v>
      </c>
      <c r="D7" t="s">
        <v>73</v>
      </c>
      <c r="E7" t="s">
        <v>73</v>
      </c>
      <c r="F7" t="s">
        <v>73</v>
      </c>
      <c r="J7" t="s">
        <v>73</v>
      </c>
      <c r="L7" t="s">
        <v>73</v>
      </c>
      <c r="M7" t="s">
        <v>73</v>
      </c>
      <c r="R7" s="4" t="str">
        <f t="shared" si="0"/>
        <v>6/14</v>
      </c>
      <c r="S7" s="1" t="str">
        <f t="shared" si="1"/>
        <v>42%</v>
      </c>
    </row>
    <row r="8" spans="1:19">
      <c r="A8">
        <v>5</v>
      </c>
      <c r="B8">
        <v>110100111</v>
      </c>
      <c r="C8" t="s">
        <v>7</v>
      </c>
      <c r="F8" t="s">
        <v>73</v>
      </c>
      <c r="L8" t="s">
        <v>73</v>
      </c>
      <c r="M8" t="s">
        <v>73</v>
      </c>
      <c r="R8" s="4" t="str">
        <f t="shared" si="0"/>
        <v>3/14</v>
      </c>
      <c r="S8" s="1" t="str">
        <f t="shared" si="1"/>
        <v>21%</v>
      </c>
    </row>
    <row r="9" spans="1:19">
      <c r="A9">
        <v>6</v>
      </c>
      <c r="B9">
        <v>110110014</v>
      </c>
      <c r="C9" t="s">
        <v>8</v>
      </c>
      <c r="E9" t="s">
        <v>73</v>
      </c>
      <c r="G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O9" t="s">
        <v>73</v>
      </c>
      <c r="R9" s="4" t="str">
        <f t="shared" si="0"/>
        <v>8/14</v>
      </c>
      <c r="S9" s="1" t="str">
        <f t="shared" si="1"/>
        <v>57%</v>
      </c>
    </row>
    <row r="10" spans="1:19">
      <c r="A10">
        <v>7</v>
      </c>
      <c r="B10">
        <v>110110078</v>
      </c>
      <c r="C10" t="s">
        <v>9</v>
      </c>
      <c r="J10" t="s">
        <v>73</v>
      </c>
      <c r="M10" t="s">
        <v>73</v>
      </c>
      <c r="R10" s="4" t="str">
        <f t="shared" si="0"/>
        <v>2/14</v>
      </c>
      <c r="S10" s="1" t="str">
        <f t="shared" si="1"/>
        <v>14%</v>
      </c>
    </row>
    <row r="11" spans="1:19">
      <c r="A11">
        <v>8</v>
      </c>
      <c r="B11">
        <v>110110135</v>
      </c>
      <c r="C11" t="s">
        <v>10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M11" t="s">
        <v>73</v>
      </c>
      <c r="N11" t="s">
        <v>73</v>
      </c>
      <c r="P11" t="s">
        <v>73</v>
      </c>
      <c r="Q11" t="s">
        <v>73</v>
      </c>
      <c r="R11" s="4" t="str">
        <f t="shared" si="0"/>
        <v>12/14</v>
      </c>
      <c r="S11" s="1" t="str">
        <f t="shared" si="1"/>
        <v>85%</v>
      </c>
    </row>
    <row r="12" spans="1:19">
      <c r="A12">
        <v>9</v>
      </c>
      <c r="B12">
        <v>110110143</v>
      </c>
      <c r="C12" t="s">
        <v>11</v>
      </c>
      <c r="F12" t="s">
        <v>73</v>
      </c>
      <c r="M12" t="s">
        <v>73</v>
      </c>
      <c r="R12" s="4" t="str">
        <f t="shared" si="0"/>
        <v>2/14</v>
      </c>
      <c r="S12" s="1" t="str">
        <f t="shared" si="1"/>
        <v>14%</v>
      </c>
    </row>
    <row r="13" spans="1:19">
      <c r="A13">
        <v>10</v>
      </c>
      <c r="B13">
        <v>110110910</v>
      </c>
      <c r="C13" t="s">
        <v>12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L13" t="s">
        <v>73</v>
      </c>
      <c r="M13" t="s">
        <v>73</v>
      </c>
      <c r="Q13" t="s">
        <v>73</v>
      </c>
      <c r="R13" s="4" t="str">
        <f t="shared" si="0"/>
        <v>8/14</v>
      </c>
      <c r="S13" s="1" t="str">
        <f t="shared" si="1"/>
        <v>57%</v>
      </c>
    </row>
    <row r="14" spans="1:19">
      <c r="A14">
        <v>11</v>
      </c>
      <c r="B14">
        <v>110120019</v>
      </c>
      <c r="C14" t="s">
        <v>13</v>
      </c>
      <c r="D14" t="s">
        <v>73</v>
      </c>
      <c r="E14" t="s">
        <v>73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  <c r="L14" t="s">
        <v>73</v>
      </c>
      <c r="M14" t="s">
        <v>73</v>
      </c>
      <c r="N14" t="s">
        <v>73</v>
      </c>
      <c r="O14" t="s">
        <v>73</v>
      </c>
      <c r="P14" t="s">
        <v>73</v>
      </c>
      <c r="Q14" t="s">
        <v>73</v>
      </c>
      <c r="R14" s="4" t="str">
        <f t="shared" si="0"/>
        <v>13/14</v>
      </c>
      <c r="S14" s="1" t="str">
        <f t="shared" si="1"/>
        <v>92%</v>
      </c>
    </row>
    <row r="15" spans="1:19">
      <c r="A15">
        <v>12</v>
      </c>
      <c r="B15">
        <v>110120273</v>
      </c>
      <c r="C15" t="s">
        <v>14</v>
      </c>
      <c r="F15" t="s">
        <v>73</v>
      </c>
      <c r="G15" t="s">
        <v>73</v>
      </c>
      <c r="M15" t="s">
        <v>73</v>
      </c>
      <c r="R15" s="4" t="str">
        <f t="shared" si="0"/>
        <v>3/14</v>
      </c>
      <c r="S15" s="1" t="str">
        <f t="shared" si="1"/>
        <v>21%</v>
      </c>
    </row>
    <row r="16" spans="1:19">
      <c r="A16">
        <v>13</v>
      </c>
      <c r="B16">
        <v>110120316</v>
      </c>
      <c r="C16" t="s">
        <v>15</v>
      </c>
      <c r="D16" t="s">
        <v>73</v>
      </c>
      <c r="G16" t="s">
        <v>73</v>
      </c>
      <c r="M16" t="s">
        <v>73</v>
      </c>
      <c r="N16" t="s">
        <v>73</v>
      </c>
      <c r="R16" s="4" t="str">
        <f t="shared" si="0"/>
        <v>4/14</v>
      </c>
      <c r="S16" s="1" t="str">
        <f t="shared" si="1"/>
        <v>28%</v>
      </c>
    </row>
    <row r="17" spans="1:19">
      <c r="A17">
        <v>14</v>
      </c>
      <c r="B17">
        <v>110130108</v>
      </c>
      <c r="C17" t="s">
        <v>16</v>
      </c>
      <c r="L17" t="s">
        <v>73</v>
      </c>
      <c r="M17" t="s">
        <v>73</v>
      </c>
      <c r="R17" s="4" t="str">
        <f t="shared" si="0"/>
        <v>2/14</v>
      </c>
      <c r="S17" s="1" t="str">
        <f t="shared" si="1"/>
        <v>14%</v>
      </c>
    </row>
    <row r="18" spans="1:19">
      <c r="A18">
        <v>15</v>
      </c>
      <c r="B18">
        <v>110130113</v>
      </c>
      <c r="C18" t="s">
        <v>17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t="s">
        <v>73</v>
      </c>
      <c r="O18" t="s">
        <v>73</v>
      </c>
      <c r="P18" t="s">
        <v>73</v>
      </c>
      <c r="Q18" t="s">
        <v>73</v>
      </c>
      <c r="R18" s="4" t="str">
        <f t="shared" si="0"/>
        <v>13/14</v>
      </c>
      <c r="S18" s="1" t="str">
        <f t="shared" si="1"/>
        <v>92%</v>
      </c>
    </row>
    <row r="19" spans="1:19">
      <c r="A19">
        <v>16</v>
      </c>
      <c r="B19">
        <v>110130119</v>
      </c>
      <c r="C19" t="s">
        <v>18</v>
      </c>
      <c r="D19" t="s">
        <v>73</v>
      </c>
      <c r="E19" t="s">
        <v>73</v>
      </c>
      <c r="J19" t="s">
        <v>73</v>
      </c>
      <c r="M19" t="s">
        <v>73</v>
      </c>
      <c r="R19" s="4" t="str">
        <f t="shared" si="0"/>
        <v>4/14</v>
      </c>
      <c r="S19" s="1" t="str">
        <f t="shared" si="1"/>
        <v>28%</v>
      </c>
    </row>
    <row r="20" spans="1:19">
      <c r="A20">
        <v>17</v>
      </c>
      <c r="B20">
        <v>110130130</v>
      </c>
      <c r="C20" t="s">
        <v>19</v>
      </c>
      <c r="D20" t="s">
        <v>73</v>
      </c>
      <c r="E20" t="s">
        <v>73</v>
      </c>
      <c r="G20" t="s">
        <v>73</v>
      </c>
      <c r="K20" t="s">
        <v>73</v>
      </c>
      <c r="L20" t="s">
        <v>73</v>
      </c>
      <c r="M20" t="s">
        <v>73</v>
      </c>
      <c r="Q20" t="s">
        <v>73</v>
      </c>
      <c r="R20" s="4" t="str">
        <f t="shared" si="0"/>
        <v>7/14</v>
      </c>
      <c r="S20" s="1" t="str">
        <f t="shared" si="1"/>
        <v>50%</v>
      </c>
    </row>
    <row r="21" spans="1:19">
      <c r="A21">
        <v>18</v>
      </c>
      <c r="B21">
        <v>110130131</v>
      </c>
      <c r="C21" t="s">
        <v>20</v>
      </c>
      <c r="F21" t="s">
        <v>73</v>
      </c>
      <c r="G21" t="s">
        <v>73</v>
      </c>
      <c r="H21" t="s">
        <v>73</v>
      </c>
      <c r="I21" t="s">
        <v>73</v>
      </c>
      <c r="K21" t="s">
        <v>73</v>
      </c>
      <c r="R21" s="4" t="str">
        <f t="shared" si="0"/>
        <v>5/14</v>
      </c>
      <c r="S21" s="1" t="str">
        <f t="shared" si="1"/>
        <v>35%</v>
      </c>
    </row>
    <row r="22" spans="1:19">
      <c r="A22">
        <v>19</v>
      </c>
      <c r="B22">
        <v>110130133</v>
      </c>
      <c r="C22" t="s">
        <v>21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Q22" t="s">
        <v>73</v>
      </c>
      <c r="R22" s="4" t="str">
        <f t="shared" si="0"/>
        <v>8/14</v>
      </c>
      <c r="S22" s="1" t="str">
        <f t="shared" si="1"/>
        <v>57%</v>
      </c>
    </row>
    <row r="23" spans="1:19">
      <c r="A23">
        <v>20</v>
      </c>
      <c r="B23">
        <v>110130135</v>
      </c>
      <c r="C23" t="s">
        <v>22</v>
      </c>
      <c r="E23" t="s">
        <v>73</v>
      </c>
      <c r="F23" t="s">
        <v>73</v>
      </c>
      <c r="G23" t="s">
        <v>73</v>
      </c>
      <c r="L23" t="s">
        <v>73</v>
      </c>
      <c r="M23" t="s">
        <v>73</v>
      </c>
      <c r="N23" t="s">
        <v>73</v>
      </c>
      <c r="R23" s="4" t="str">
        <f t="shared" si="0"/>
        <v>6/14</v>
      </c>
      <c r="S23" s="1" t="str">
        <f t="shared" si="1"/>
        <v>42%</v>
      </c>
    </row>
    <row r="24" spans="1:19">
      <c r="A24">
        <v>21</v>
      </c>
      <c r="B24">
        <v>110130209</v>
      </c>
      <c r="C24" t="s">
        <v>23</v>
      </c>
      <c r="G24" t="s">
        <v>73</v>
      </c>
      <c r="H24" t="s">
        <v>73</v>
      </c>
      <c r="M24" t="s">
        <v>73</v>
      </c>
      <c r="R24" s="4" t="str">
        <f t="shared" si="0"/>
        <v>3/14</v>
      </c>
      <c r="S24" s="1" t="str">
        <f t="shared" si="1"/>
        <v>21%</v>
      </c>
    </row>
    <row r="25" spans="1:19">
      <c r="A25">
        <v>22</v>
      </c>
      <c r="B25">
        <v>110130213</v>
      </c>
      <c r="C25" t="s">
        <v>24</v>
      </c>
      <c r="H25" t="s">
        <v>73</v>
      </c>
      <c r="I25" t="s">
        <v>73</v>
      </c>
      <c r="J25" t="s">
        <v>73</v>
      </c>
      <c r="K25" t="s">
        <v>73</v>
      </c>
      <c r="M25" t="s">
        <v>73</v>
      </c>
      <c r="R25" s="4" t="str">
        <f t="shared" si="0"/>
        <v>5/14</v>
      </c>
      <c r="S25" s="1" t="str">
        <f t="shared" si="1"/>
        <v>35%</v>
      </c>
    </row>
    <row r="26" spans="1:19">
      <c r="A26">
        <v>23</v>
      </c>
      <c r="B26">
        <v>110130222</v>
      </c>
      <c r="C26" t="s">
        <v>25</v>
      </c>
      <c r="E26" t="s">
        <v>73</v>
      </c>
      <c r="G26" t="s">
        <v>73</v>
      </c>
      <c r="H26" t="s">
        <v>73</v>
      </c>
      <c r="I26" t="s">
        <v>73</v>
      </c>
      <c r="J26" t="s">
        <v>73</v>
      </c>
      <c r="L26" t="s">
        <v>73</v>
      </c>
      <c r="M26" t="s">
        <v>73</v>
      </c>
      <c r="N26" t="s">
        <v>73</v>
      </c>
      <c r="P26" t="s">
        <v>73</v>
      </c>
      <c r="R26" s="4" t="str">
        <f t="shared" si="0"/>
        <v>9/14</v>
      </c>
      <c r="S26" s="1" t="str">
        <f t="shared" si="1"/>
        <v>64%</v>
      </c>
    </row>
    <row r="27" spans="1:19">
      <c r="A27">
        <v>24</v>
      </c>
      <c r="B27">
        <v>110130235</v>
      </c>
      <c r="C27" t="s">
        <v>26</v>
      </c>
      <c r="H27" t="s">
        <v>73</v>
      </c>
      <c r="I27" t="s">
        <v>73</v>
      </c>
      <c r="J27" t="s">
        <v>73</v>
      </c>
      <c r="L27" t="s">
        <v>73</v>
      </c>
      <c r="M27" t="s">
        <v>73</v>
      </c>
      <c r="R27" s="4" t="str">
        <f t="shared" si="0"/>
        <v>5/14</v>
      </c>
      <c r="S27" s="1" t="str">
        <f t="shared" si="1"/>
        <v>35%</v>
      </c>
    </row>
    <row r="28" spans="1:19">
      <c r="A28">
        <v>25</v>
      </c>
      <c r="B28">
        <v>110130255</v>
      </c>
      <c r="C28" t="s">
        <v>27</v>
      </c>
      <c r="D28" t="s">
        <v>73</v>
      </c>
      <c r="F28" t="s">
        <v>73</v>
      </c>
      <c r="G28" t="s">
        <v>73</v>
      </c>
      <c r="H28" t="s">
        <v>73</v>
      </c>
      <c r="I28" t="s">
        <v>73</v>
      </c>
      <c r="J28" t="s">
        <v>73</v>
      </c>
      <c r="K28" t="s">
        <v>73</v>
      </c>
      <c r="L28" t="s">
        <v>73</v>
      </c>
      <c r="M28" t="s">
        <v>73</v>
      </c>
      <c r="O28" t="s">
        <v>73</v>
      </c>
      <c r="P28" t="s">
        <v>73</v>
      </c>
      <c r="R28" s="4" t="str">
        <f t="shared" si="0"/>
        <v>11/14</v>
      </c>
      <c r="S28" s="1" t="str">
        <f t="shared" si="1"/>
        <v>78%</v>
      </c>
    </row>
    <row r="29" spans="1:19">
      <c r="A29">
        <v>26</v>
      </c>
      <c r="B29">
        <v>110130903</v>
      </c>
      <c r="C29" t="s">
        <v>28</v>
      </c>
      <c r="E29" t="s">
        <v>73</v>
      </c>
      <c r="F29" t="s">
        <v>73</v>
      </c>
      <c r="G29" t="s">
        <v>73</v>
      </c>
      <c r="H29" t="s">
        <v>73</v>
      </c>
      <c r="J29" t="s">
        <v>73</v>
      </c>
      <c r="K29" t="s">
        <v>73</v>
      </c>
      <c r="M29" t="s">
        <v>73</v>
      </c>
      <c r="R29" s="4" t="str">
        <f t="shared" si="0"/>
        <v>7/14</v>
      </c>
      <c r="S29" s="1" t="str">
        <f t="shared" si="1"/>
        <v>50%</v>
      </c>
    </row>
    <row r="30" spans="1:19">
      <c r="A30">
        <v>27</v>
      </c>
      <c r="B30">
        <v>110140022</v>
      </c>
      <c r="C30" t="s">
        <v>29</v>
      </c>
      <c r="H30" t="s">
        <v>73</v>
      </c>
      <c r="I30" t="s">
        <v>73</v>
      </c>
      <c r="M30" t="s">
        <v>73</v>
      </c>
      <c r="R30" s="4" t="str">
        <f t="shared" si="0"/>
        <v>3/14</v>
      </c>
      <c r="S30" s="1" t="str">
        <f t="shared" si="1"/>
        <v>21%</v>
      </c>
    </row>
    <row r="31" spans="1:19">
      <c r="A31">
        <v>28</v>
      </c>
      <c r="B31">
        <v>110140023</v>
      </c>
      <c r="C31" t="s">
        <v>30</v>
      </c>
      <c r="D31" t="s">
        <v>73</v>
      </c>
      <c r="E31" t="s">
        <v>73</v>
      </c>
      <c r="F31" t="s">
        <v>73</v>
      </c>
      <c r="G31" t="s">
        <v>73</v>
      </c>
      <c r="H31" t="s">
        <v>73</v>
      </c>
      <c r="I31" t="s">
        <v>73</v>
      </c>
      <c r="J31" t="s">
        <v>73</v>
      </c>
      <c r="K31" t="s">
        <v>73</v>
      </c>
      <c r="L31" t="s">
        <v>73</v>
      </c>
      <c r="M31" t="s">
        <v>73</v>
      </c>
      <c r="R31" s="4" t="str">
        <f t="shared" si="0"/>
        <v>10/14</v>
      </c>
      <c r="S31" s="1" t="str">
        <f t="shared" si="1"/>
        <v>71%</v>
      </c>
    </row>
    <row r="32" spans="1:19">
      <c r="A32">
        <v>29</v>
      </c>
      <c r="B32">
        <v>110140030</v>
      </c>
      <c r="C32" t="s">
        <v>31</v>
      </c>
      <c r="D32" t="s">
        <v>73</v>
      </c>
      <c r="F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P32" t="s">
        <v>73</v>
      </c>
      <c r="Q32" t="s">
        <v>73</v>
      </c>
      <c r="R32" s="4" t="str">
        <f t="shared" si="0"/>
        <v>11/14</v>
      </c>
      <c r="S32" s="1" t="str">
        <f t="shared" si="1"/>
        <v>78%</v>
      </c>
    </row>
    <row r="33" spans="1:19">
      <c r="A33">
        <v>30</v>
      </c>
      <c r="B33">
        <v>110140032</v>
      </c>
      <c r="C33" t="s">
        <v>32</v>
      </c>
      <c r="M33" t="s">
        <v>73</v>
      </c>
      <c r="R33" s="4" t="str">
        <f t="shared" si="0"/>
        <v>1/14</v>
      </c>
      <c r="S33" s="1" t="str">
        <f t="shared" si="1"/>
        <v>7%</v>
      </c>
    </row>
    <row r="34" spans="1:19">
      <c r="A34">
        <v>31</v>
      </c>
      <c r="B34">
        <v>110140117</v>
      </c>
      <c r="C34" t="s">
        <v>33</v>
      </c>
      <c r="F34" t="s">
        <v>73</v>
      </c>
      <c r="G34" t="s">
        <v>73</v>
      </c>
      <c r="I34" t="s">
        <v>73</v>
      </c>
      <c r="M34" t="s">
        <v>73</v>
      </c>
      <c r="R34" s="4" t="str">
        <f t="shared" si="0"/>
        <v>4/14</v>
      </c>
      <c r="S34" s="1" t="str">
        <f t="shared" si="1"/>
        <v>28%</v>
      </c>
    </row>
    <row r="35" spans="1:19">
      <c r="A35">
        <v>32</v>
      </c>
      <c r="B35">
        <v>110140119</v>
      </c>
      <c r="C35" t="s">
        <v>34</v>
      </c>
      <c r="G35" t="s">
        <v>73</v>
      </c>
      <c r="K35" t="s">
        <v>73</v>
      </c>
      <c r="M35" t="s">
        <v>73</v>
      </c>
      <c r="R35" s="4" t="str">
        <f t="shared" si="0"/>
        <v>3/14</v>
      </c>
      <c r="S35" s="1" t="str">
        <f t="shared" si="1"/>
        <v>21%</v>
      </c>
    </row>
    <row r="36" spans="1:19">
      <c r="A36">
        <v>33</v>
      </c>
      <c r="B36">
        <v>110140120</v>
      </c>
      <c r="C36" t="s">
        <v>35</v>
      </c>
      <c r="G36" t="s">
        <v>73</v>
      </c>
      <c r="H36" t="s">
        <v>73</v>
      </c>
      <c r="I36" t="s">
        <v>73</v>
      </c>
      <c r="J36" t="s">
        <v>73</v>
      </c>
      <c r="K36" t="s">
        <v>73</v>
      </c>
      <c r="M36" t="s">
        <v>73</v>
      </c>
      <c r="P36" t="s">
        <v>73</v>
      </c>
      <c r="Q36" t="s">
        <v>73</v>
      </c>
      <c r="R36" s="4" t="str">
        <f t="shared" si="0"/>
        <v>8/14</v>
      </c>
      <c r="S36" s="1" t="str">
        <f t="shared" si="1"/>
        <v>57%</v>
      </c>
    </row>
    <row r="37" spans="1:19">
      <c r="A37">
        <v>34</v>
      </c>
      <c r="B37">
        <v>110140134</v>
      </c>
      <c r="C37" t="s">
        <v>36</v>
      </c>
      <c r="H37" t="s">
        <v>73</v>
      </c>
      <c r="I37" t="s">
        <v>73</v>
      </c>
      <c r="J37" t="s">
        <v>73</v>
      </c>
      <c r="K37" t="s">
        <v>73</v>
      </c>
      <c r="M37" t="s">
        <v>73</v>
      </c>
      <c r="R37" s="4" t="str">
        <f t="shared" si="0"/>
        <v>5/14</v>
      </c>
      <c r="S37" s="1" t="str">
        <f t="shared" si="1"/>
        <v>35%</v>
      </c>
    </row>
    <row r="38" spans="1:19">
      <c r="A38">
        <v>35</v>
      </c>
      <c r="B38">
        <v>110140138</v>
      </c>
      <c r="C38" t="s">
        <v>37</v>
      </c>
      <c r="H38" t="s">
        <v>73</v>
      </c>
      <c r="J38" t="s">
        <v>73</v>
      </c>
      <c r="K38" t="s">
        <v>73</v>
      </c>
      <c r="M38" t="s">
        <v>73</v>
      </c>
      <c r="N38" t="s">
        <v>73</v>
      </c>
      <c r="Q38" t="s">
        <v>73</v>
      </c>
      <c r="R38" s="4" t="str">
        <f t="shared" si="0"/>
        <v>6/14</v>
      </c>
      <c r="S38" s="1" t="str">
        <f t="shared" si="1"/>
        <v>42%</v>
      </c>
    </row>
    <row r="39" spans="1:19">
      <c r="A39">
        <v>36</v>
      </c>
      <c r="B39">
        <v>110140140</v>
      </c>
      <c r="C39" t="s">
        <v>38</v>
      </c>
      <c r="M39" t="s">
        <v>73</v>
      </c>
      <c r="R39" s="4" t="str">
        <f t="shared" si="0"/>
        <v>1/14</v>
      </c>
      <c r="S39" s="1" t="str">
        <f t="shared" si="1"/>
        <v>7%</v>
      </c>
    </row>
    <row r="40" spans="1:19">
      <c r="A40">
        <v>37</v>
      </c>
      <c r="B40">
        <v>110140141</v>
      </c>
      <c r="C40" t="s">
        <v>39</v>
      </c>
      <c r="E40" t="s">
        <v>73</v>
      </c>
      <c r="M40" t="s">
        <v>73</v>
      </c>
      <c r="R40" s="4" t="str">
        <f t="shared" si="0"/>
        <v>2/14</v>
      </c>
      <c r="S40" s="1" t="str">
        <f t="shared" si="1"/>
        <v>14%</v>
      </c>
    </row>
    <row r="41" spans="1:19">
      <c r="A41">
        <v>38</v>
      </c>
      <c r="B41">
        <v>110140149</v>
      </c>
      <c r="C41" t="s">
        <v>40</v>
      </c>
      <c r="D41" t="s">
        <v>73</v>
      </c>
      <c r="F41" t="s">
        <v>73</v>
      </c>
      <c r="J41" t="s">
        <v>73</v>
      </c>
      <c r="M41" t="s">
        <v>73</v>
      </c>
      <c r="R41" s="4" t="str">
        <f t="shared" si="0"/>
        <v>4/14</v>
      </c>
      <c r="S41" s="1" t="str">
        <f t="shared" si="1"/>
        <v>28%</v>
      </c>
    </row>
    <row r="42" spans="1:19">
      <c r="A42">
        <v>39</v>
      </c>
      <c r="B42">
        <v>110150142</v>
      </c>
      <c r="C42" t="s">
        <v>41</v>
      </c>
      <c r="H42" t="s">
        <v>73</v>
      </c>
      <c r="I42" t="s">
        <v>73</v>
      </c>
      <c r="J42" t="s">
        <v>73</v>
      </c>
      <c r="M42" t="s">
        <v>73</v>
      </c>
      <c r="N42" t="s">
        <v>73</v>
      </c>
      <c r="R42" s="4" t="str">
        <f t="shared" si="0"/>
        <v>5/14</v>
      </c>
      <c r="S42" s="1" t="str">
        <f t="shared" si="1"/>
        <v>35%</v>
      </c>
    </row>
    <row r="43" spans="1:19">
      <c r="A43">
        <v>40</v>
      </c>
      <c r="B43">
        <v>110160162</v>
      </c>
      <c r="C43" t="s">
        <v>42</v>
      </c>
      <c r="D43" t="s">
        <v>73</v>
      </c>
      <c r="E43" t="s">
        <v>73</v>
      </c>
      <c r="F43" t="s">
        <v>73</v>
      </c>
      <c r="G43" t="s">
        <v>73</v>
      </c>
      <c r="H43" t="s">
        <v>73</v>
      </c>
      <c r="I43" t="s">
        <v>73</v>
      </c>
      <c r="J43" t="s">
        <v>73</v>
      </c>
      <c r="K43" t="s">
        <v>73</v>
      </c>
      <c r="L43" t="s">
        <v>73</v>
      </c>
      <c r="M43" t="s">
        <v>73</v>
      </c>
      <c r="N43" t="s">
        <v>73</v>
      </c>
      <c r="O43" t="s">
        <v>73</v>
      </c>
      <c r="P43" t="s">
        <v>73</v>
      </c>
      <c r="Q43" t="s">
        <v>73</v>
      </c>
      <c r="R43" s="4" t="str">
        <f t="shared" si="0"/>
        <v>14/14</v>
      </c>
      <c r="S43" s="1" t="str">
        <f t="shared" si="1"/>
        <v>100%</v>
      </c>
    </row>
    <row r="44" spans="1:19">
      <c r="A44">
        <v>41</v>
      </c>
      <c r="B44">
        <v>110160541</v>
      </c>
      <c r="C44" t="s">
        <v>43</v>
      </c>
      <c r="G44" t="s">
        <v>73</v>
      </c>
      <c r="H44" t="s">
        <v>73</v>
      </c>
      <c r="K44" t="s">
        <v>73</v>
      </c>
      <c r="L44" t="s">
        <v>73</v>
      </c>
      <c r="M44" t="s">
        <v>73</v>
      </c>
      <c r="N44" t="s">
        <v>73</v>
      </c>
      <c r="P44" t="s">
        <v>73</v>
      </c>
      <c r="Q44" t="s">
        <v>73</v>
      </c>
      <c r="R44" s="4" t="str">
        <f t="shared" si="0"/>
        <v>8/14</v>
      </c>
      <c r="S44" s="1" t="str">
        <f t="shared" si="1"/>
        <v>57%</v>
      </c>
    </row>
    <row r="45" spans="1:19">
      <c r="A45">
        <v>42</v>
      </c>
      <c r="B45">
        <v>110160547</v>
      </c>
      <c r="C45" t="s">
        <v>44</v>
      </c>
      <c r="D45" t="s">
        <v>73</v>
      </c>
      <c r="E45" t="s">
        <v>73</v>
      </c>
      <c r="G45" t="s">
        <v>73</v>
      </c>
      <c r="H45" t="s">
        <v>73</v>
      </c>
      <c r="I45" t="s">
        <v>73</v>
      </c>
      <c r="J45" t="s">
        <v>73</v>
      </c>
      <c r="K45" t="s">
        <v>73</v>
      </c>
      <c r="L45" t="s">
        <v>73</v>
      </c>
      <c r="M45" t="s">
        <v>73</v>
      </c>
      <c r="N45" t="s">
        <v>73</v>
      </c>
      <c r="P45" t="s">
        <v>73</v>
      </c>
      <c r="R45" s="4" t="str">
        <f t="shared" si="0"/>
        <v>11/14</v>
      </c>
      <c r="S45" s="1" t="str">
        <f t="shared" si="1"/>
        <v>78%</v>
      </c>
    </row>
    <row r="46" spans="1:19">
      <c r="A46">
        <v>43</v>
      </c>
      <c r="B46">
        <v>110160549</v>
      </c>
      <c r="C46" t="s">
        <v>45</v>
      </c>
      <c r="D46" t="s">
        <v>73</v>
      </c>
      <c r="G46" t="s">
        <v>73</v>
      </c>
      <c r="H46" t="s">
        <v>73</v>
      </c>
      <c r="I46" t="s">
        <v>73</v>
      </c>
      <c r="J46" t="s">
        <v>73</v>
      </c>
      <c r="K46" t="s">
        <v>73</v>
      </c>
      <c r="L46" t="s">
        <v>73</v>
      </c>
      <c r="M46" t="s">
        <v>73</v>
      </c>
      <c r="N46" t="s">
        <v>73</v>
      </c>
      <c r="R46" s="4" t="str">
        <f t="shared" si="0"/>
        <v>9/14</v>
      </c>
      <c r="S46" s="1" t="str">
        <f t="shared" si="1"/>
        <v>64%</v>
      </c>
    </row>
    <row r="47" spans="1:19">
      <c r="A47">
        <v>44</v>
      </c>
      <c r="B47">
        <v>110160703</v>
      </c>
      <c r="C47" t="s">
        <v>46</v>
      </c>
      <c r="D47" t="s">
        <v>73</v>
      </c>
      <c r="E47" t="s">
        <v>73</v>
      </c>
      <c r="F47" t="s">
        <v>73</v>
      </c>
      <c r="J47" t="s">
        <v>73</v>
      </c>
      <c r="M47" t="s">
        <v>73</v>
      </c>
      <c r="R47" s="4" t="str">
        <f t="shared" si="0"/>
        <v>5/14</v>
      </c>
      <c r="S47" s="1" t="str">
        <f t="shared" si="1"/>
        <v>35%</v>
      </c>
    </row>
    <row r="48" spans="1:19">
      <c r="A48">
        <v>45</v>
      </c>
      <c r="B48">
        <v>110170504</v>
      </c>
      <c r="C48" t="s">
        <v>47</v>
      </c>
      <c r="D48" t="s">
        <v>73</v>
      </c>
      <c r="E48" t="s">
        <v>73</v>
      </c>
      <c r="F48" t="s">
        <v>73</v>
      </c>
      <c r="G48" t="s">
        <v>73</v>
      </c>
      <c r="H48" t="s">
        <v>73</v>
      </c>
      <c r="I48" t="s">
        <v>73</v>
      </c>
      <c r="J48" t="s">
        <v>73</v>
      </c>
      <c r="K48" t="s">
        <v>73</v>
      </c>
      <c r="L48" t="s">
        <v>73</v>
      </c>
      <c r="M48" t="s">
        <v>73</v>
      </c>
      <c r="N48" t="s">
        <v>73</v>
      </c>
      <c r="O48" t="s">
        <v>73</v>
      </c>
      <c r="R48" s="4" t="str">
        <f t="shared" si="0"/>
        <v>12/14</v>
      </c>
      <c r="S48" s="1" t="str">
        <f t="shared" si="1"/>
        <v>85%</v>
      </c>
    </row>
    <row r="49" spans="1:19">
      <c r="A49">
        <v>46</v>
      </c>
      <c r="B49">
        <v>110170506</v>
      </c>
      <c r="C49" t="s">
        <v>48</v>
      </c>
      <c r="E49" t="s">
        <v>73</v>
      </c>
      <c r="F49" t="s">
        <v>73</v>
      </c>
      <c r="G49" t="s">
        <v>73</v>
      </c>
      <c r="H49" t="s">
        <v>73</v>
      </c>
      <c r="I49" t="s">
        <v>73</v>
      </c>
      <c r="J49" t="s">
        <v>73</v>
      </c>
      <c r="K49" t="s">
        <v>73</v>
      </c>
      <c r="L49" t="s">
        <v>73</v>
      </c>
      <c r="M49" t="s">
        <v>73</v>
      </c>
      <c r="N49" t="s">
        <v>73</v>
      </c>
      <c r="O49" t="s">
        <v>73</v>
      </c>
      <c r="P49" t="s">
        <v>73</v>
      </c>
      <c r="Q49" t="s">
        <v>73</v>
      </c>
      <c r="R49" s="4" t="str">
        <f t="shared" si="0"/>
        <v>13/14</v>
      </c>
      <c r="S49" s="1" t="str">
        <f t="shared" si="1"/>
        <v>92%</v>
      </c>
    </row>
    <row r="50" spans="1:19">
      <c r="A50">
        <v>47</v>
      </c>
      <c r="B50">
        <v>110170509</v>
      </c>
      <c r="C50" t="s">
        <v>49</v>
      </c>
      <c r="E50" t="s">
        <v>73</v>
      </c>
      <c r="F50" t="s">
        <v>73</v>
      </c>
      <c r="G50" t="s">
        <v>73</v>
      </c>
      <c r="H50" t="s">
        <v>73</v>
      </c>
      <c r="I50" t="s">
        <v>73</v>
      </c>
      <c r="J50" t="s">
        <v>73</v>
      </c>
      <c r="K50" t="s">
        <v>73</v>
      </c>
      <c r="L50" t="s">
        <v>73</v>
      </c>
      <c r="M50" t="s">
        <v>73</v>
      </c>
      <c r="N50" t="s">
        <v>73</v>
      </c>
      <c r="O50" t="s">
        <v>73</v>
      </c>
      <c r="P50" t="s">
        <v>73</v>
      </c>
      <c r="Q50" t="s">
        <v>73</v>
      </c>
      <c r="R50" s="4" t="str">
        <f t="shared" si="0"/>
        <v>13/14</v>
      </c>
      <c r="S50" s="1" t="str">
        <f t="shared" si="1"/>
        <v>92%</v>
      </c>
    </row>
    <row r="51" spans="1:19">
      <c r="A51">
        <v>48</v>
      </c>
      <c r="B51">
        <v>140130016</v>
      </c>
      <c r="C51" t="s">
        <v>50</v>
      </c>
      <c r="D51" t="s">
        <v>73</v>
      </c>
      <c r="F51" t="s">
        <v>73</v>
      </c>
      <c r="G51" t="s">
        <v>73</v>
      </c>
      <c r="H51" t="s">
        <v>73</v>
      </c>
      <c r="I51" t="s">
        <v>73</v>
      </c>
      <c r="J51" t="s">
        <v>73</v>
      </c>
      <c r="K51" t="s">
        <v>73</v>
      </c>
      <c r="L51" t="s">
        <v>73</v>
      </c>
      <c r="M51" t="s">
        <v>73</v>
      </c>
      <c r="N51" t="s">
        <v>73</v>
      </c>
      <c r="O51" t="s">
        <v>73</v>
      </c>
      <c r="P51" t="s">
        <v>73</v>
      </c>
      <c r="Q51" t="s">
        <v>73</v>
      </c>
      <c r="R51" s="4" t="str">
        <f t="shared" si="0"/>
        <v>13/14</v>
      </c>
      <c r="S51" s="1" t="str">
        <f t="shared" si="1"/>
        <v>92%</v>
      </c>
    </row>
    <row r="53" spans="1:19">
      <c r="C53" t="s">
        <v>74</v>
      </c>
      <c r="D53" s="3">
        <f>COUNTIF(D4:D51,"+")</f>
        <v>16</v>
      </c>
      <c r="E53" s="3">
        <f>COUNTIF(E4:E51,"+")</f>
        <v>19</v>
      </c>
      <c r="F53" s="3">
        <f>COUNTIF(F4:F51,"+")</f>
        <v>22</v>
      </c>
      <c r="G53" s="3">
        <f t="shared" ref="G53:Q53" si="2">COUNTIF(G4:G51,"+")</f>
        <v>27</v>
      </c>
      <c r="H53" s="3">
        <f t="shared" si="2"/>
        <v>28</v>
      </c>
      <c r="I53" s="3">
        <f t="shared" si="2"/>
        <v>26</v>
      </c>
      <c r="J53" s="3">
        <f t="shared" si="2"/>
        <v>30</v>
      </c>
      <c r="K53" s="3">
        <f t="shared" si="2"/>
        <v>24</v>
      </c>
      <c r="L53" s="3">
        <f t="shared" si="2"/>
        <v>24</v>
      </c>
      <c r="M53" s="3">
        <f t="shared" si="2"/>
        <v>47</v>
      </c>
      <c r="N53" s="3">
        <f t="shared" si="2"/>
        <v>17</v>
      </c>
      <c r="O53" s="3">
        <f t="shared" si="2"/>
        <v>9</v>
      </c>
      <c r="P53" s="3">
        <f t="shared" si="2"/>
        <v>13</v>
      </c>
      <c r="Q53" s="3">
        <f t="shared" si="2"/>
        <v>16</v>
      </c>
    </row>
    <row r="54" spans="1:19">
      <c r="F54">
        <v>1</v>
      </c>
      <c r="G54">
        <v>1</v>
      </c>
      <c r="H54">
        <v>1</v>
      </c>
      <c r="J54">
        <v>1</v>
      </c>
      <c r="P54">
        <v>1</v>
      </c>
      <c r="Q54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5"/>
  <sheetViews>
    <sheetView topLeftCell="A31" workbookViewId="0">
      <selection activeCell="L56" sqref="L56"/>
    </sheetView>
  </sheetViews>
  <sheetFormatPr defaultRowHeight="14.4"/>
  <cols>
    <col min="1" max="1" width="3" bestFit="1" customWidth="1"/>
    <col min="2" max="2" width="11" customWidth="1"/>
    <col min="3" max="3" width="23" bestFit="1" customWidth="1"/>
    <col min="4" max="7" width="6.77734375" customWidth="1"/>
    <col min="8" max="8" width="8" customWidth="1"/>
    <col min="9" max="11" width="6.77734375" customWidth="1"/>
  </cols>
  <sheetData>
    <row r="1" spans="1:11">
      <c r="B1" t="s">
        <v>0</v>
      </c>
    </row>
    <row r="2" spans="1:11" ht="14.4" customHeight="1">
      <c r="D2" s="2"/>
      <c r="E2" s="2"/>
      <c r="F2" s="2"/>
      <c r="G2" s="2"/>
      <c r="H2" s="2"/>
      <c r="I2" s="2"/>
      <c r="J2" s="2"/>
      <c r="K2" s="2"/>
    </row>
    <row r="3" spans="1:11">
      <c r="B3" t="s">
        <v>1</v>
      </c>
      <c r="C3" t="s">
        <v>2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>
      <c r="A4">
        <v>1</v>
      </c>
      <c r="B4">
        <v>110050002</v>
      </c>
      <c r="C4" t="s">
        <v>3</v>
      </c>
      <c r="D4">
        <v>100</v>
      </c>
      <c r="E4">
        <v>100</v>
      </c>
      <c r="F4">
        <v>100</v>
      </c>
      <c r="G4">
        <v>100</v>
      </c>
      <c r="H4">
        <v>58</v>
      </c>
      <c r="I4">
        <v>7</v>
      </c>
    </row>
    <row r="5" spans="1:11">
      <c r="A5">
        <v>2</v>
      </c>
      <c r="B5">
        <v>110050915</v>
      </c>
      <c r="C5" t="s">
        <v>4</v>
      </c>
      <c r="D5">
        <v>100</v>
      </c>
      <c r="E5">
        <v>100</v>
      </c>
      <c r="F5">
        <v>100</v>
      </c>
      <c r="G5">
        <v>100</v>
      </c>
      <c r="H5">
        <v>13</v>
      </c>
    </row>
    <row r="6" spans="1:11">
      <c r="A6">
        <v>3</v>
      </c>
      <c r="B6">
        <v>110080005</v>
      </c>
      <c r="C6" t="s">
        <v>5</v>
      </c>
      <c r="D6">
        <v>100</v>
      </c>
      <c r="E6">
        <v>100</v>
      </c>
      <c r="F6">
        <v>100</v>
      </c>
      <c r="G6">
        <v>100</v>
      </c>
      <c r="H6">
        <v>40</v>
      </c>
      <c r="I6">
        <v>52</v>
      </c>
    </row>
    <row r="7" spans="1:11">
      <c r="A7">
        <v>4</v>
      </c>
      <c r="B7">
        <v>110090118</v>
      </c>
      <c r="C7" t="s">
        <v>6</v>
      </c>
      <c r="D7">
        <v>100</v>
      </c>
      <c r="E7">
        <v>100</v>
      </c>
      <c r="F7">
        <v>100</v>
      </c>
      <c r="G7">
        <v>100</v>
      </c>
      <c r="H7">
        <v>28</v>
      </c>
      <c r="I7">
        <v>22</v>
      </c>
    </row>
    <row r="8" spans="1:11">
      <c r="A8">
        <v>5</v>
      </c>
      <c r="B8">
        <v>110100111</v>
      </c>
      <c r="C8" t="s">
        <v>7</v>
      </c>
      <c r="D8">
        <v>100</v>
      </c>
      <c r="E8">
        <v>100</v>
      </c>
      <c r="F8">
        <v>100</v>
      </c>
      <c r="G8">
        <v>100</v>
      </c>
      <c r="H8">
        <v>46</v>
      </c>
      <c r="I8">
        <v>39</v>
      </c>
    </row>
    <row r="9" spans="1:11">
      <c r="A9">
        <v>6</v>
      </c>
      <c r="B9">
        <v>110110014</v>
      </c>
      <c r="C9" t="s">
        <v>8</v>
      </c>
      <c r="D9">
        <v>100</v>
      </c>
      <c r="E9">
        <v>100</v>
      </c>
      <c r="F9">
        <v>100</v>
      </c>
      <c r="G9">
        <v>100</v>
      </c>
      <c r="H9">
        <v>56</v>
      </c>
      <c r="I9">
        <v>10</v>
      </c>
    </row>
    <row r="10" spans="1:11">
      <c r="A10">
        <v>7</v>
      </c>
      <c r="B10">
        <v>110110078</v>
      </c>
      <c r="C10" t="s">
        <v>9</v>
      </c>
      <c r="D10">
        <v>100</v>
      </c>
      <c r="E10">
        <v>100</v>
      </c>
      <c r="F10">
        <v>100</v>
      </c>
      <c r="G10">
        <v>100</v>
      </c>
      <c r="H10">
        <v>39</v>
      </c>
      <c r="I10">
        <v>40</v>
      </c>
    </row>
    <row r="11" spans="1:11">
      <c r="A11">
        <v>8</v>
      </c>
      <c r="B11">
        <v>110110135</v>
      </c>
      <c r="C11" t="s">
        <v>10</v>
      </c>
      <c r="D11">
        <v>100</v>
      </c>
      <c r="E11">
        <v>100</v>
      </c>
      <c r="F11">
        <v>100</v>
      </c>
      <c r="G11">
        <v>100</v>
      </c>
      <c r="H11">
        <v>45</v>
      </c>
      <c r="I11">
        <v>9</v>
      </c>
    </row>
    <row r="12" spans="1:11">
      <c r="A12">
        <v>9</v>
      </c>
      <c r="B12">
        <v>110110143</v>
      </c>
      <c r="C12" t="s">
        <v>11</v>
      </c>
      <c r="D12">
        <v>100</v>
      </c>
      <c r="E12">
        <v>100</v>
      </c>
      <c r="F12">
        <v>100</v>
      </c>
      <c r="G12">
        <v>100</v>
      </c>
      <c r="H12">
        <v>26</v>
      </c>
      <c r="I12">
        <v>24</v>
      </c>
    </row>
    <row r="13" spans="1:11">
      <c r="A13">
        <v>10</v>
      </c>
      <c r="B13">
        <v>110110910</v>
      </c>
      <c r="C13" t="s">
        <v>12</v>
      </c>
      <c r="D13">
        <v>100</v>
      </c>
      <c r="E13">
        <v>100</v>
      </c>
      <c r="F13">
        <v>100</v>
      </c>
      <c r="G13">
        <v>100</v>
      </c>
      <c r="H13">
        <v>65</v>
      </c>
      <c r="I13">
        <v>82</v>
      </c>
    </row>
    <row r="14" spans="1:11">
      <c r="A14">
        <v>11</v>
      </c>
      <c r="B14">
        <v>110120019</v>
      </c>
      <c r="C14" t="s">
        <v>13</v>
      </c>
      <c r="D14">
        <v>100</v>
      </c>
      <c r="E14">
        <v>100</v>
      </c>
      <c r="F14">
        <v>100</v>
      </c>
      <c r="G14">
        <v>100</v>
      </c>
      <c r="H14">
        <v>50</v>
      </c>
      <c r="I14">
        <v>66</v>
      </c>
    </row>
    <row r="15" spans="1:11">
      <c r="A15">
        <v>12</v>
      </c>
      <c r="B15">
        <v>110120273</v>
      </c>
      <c r="C15" t="s">
        <v>14</v>
      </c>
      <c r="D15">
        <v>100</v>
      </c>
      <c r="E15">
        <v>100</v>
      </c>
      <c r="F15">
        <v>100</v>
      </c>
      <c r="G15">
        <v>100</v>
      </c>
      <c r="H15">
        <v>10</v>
      </c>
      <c r="I15">
        <v>26</v>
      </c>
    </row>
    <row r="16" spans="1:11">
      <c r="A16">
        <v>13</v>
      </c>
      <c r="B16">
        <v>110120316</v>
      </c>
      <c r="C16" t="s">
        <v>15</v>
      </c>
      <c r="D16">
        <v>100</v>
      </c>
      <c r="E16">
        <v>100</v>
      </c>
      <c r="F16">
        <v>100</v>
      </c>
      <c r="G16">
        <v>100</v>
      </c>
      <c r="H16">
        <v>28</v>
      </c>
      <c r="I16">
        <v>8</v>
      </c>
    </row>
    <row r="17" spans="1:9">
      <c r="A17">
        <v>14</v>
      </c>
      <c r="B17">
        <v>110130108</v>
      </c>
      <c r="C17" t="s">
        <v>16</v>
      </c>
      <c r="D17">
        <v>100</v>
      </c>
      <c r="E17">
        <v>100</v>
      </c>
      <c r="F17">
        <v>100</v>
      </c>
      <c r="G17">
        <v>100</v>
      </c>
      <c r="H17">
        <v>43</v>
      </c>
      <c r="I17">
        <v>34</v>
      </c>
    </row>
    <row r="18" spans="1:9">
      <c r="A18">
        <v>15</v>
      </c>
      <c r="B18">
        <v>110130113</v>
      </c>
      <c r="C18" t="s">
        <v>17</v>
      </c>
      <c r="D18">
        <v>100</v>
      </c>
      <c r="E18">
        <v>100</v>
      </c>
      <c r="F18">
        <v>100</v>
      </c>
      <c r="G18">
        <v>100</v>
      </c>
      <c r="H18">
        <v>82</v>
      </c>
      <c r="I18">
        <v>29</v>
      </c>
    </row>
    <row r="19" spans="1:9">
      <c r="A19">
        <v>16</v>
      </c>
      <c r="B19">
        <v>110130119</v>
      </c>
      <c r="C19" t="s">
        <v>18</v>
      </c>
      <c r="D19">
        <v>100</v>
      </c>
      <c r="E19">
        <v>100</v>
      </c>
      <c r="F19">
        <v>100</v>
      </c>
      <c r="G19">
        <v>100</v>
      </c>
      <c r="H19">
        <v>22</v>
      </c>
      <c r="I19">
        <v>39</v>
      </c>
    </row>
    <row r="20" spans="1:9">
      <c r="A20">
        <v>17</v>
      </c>
      <c r="B20">
        <v>110130130</v>
      </c>
      <c r="C20" t="s">
        <v>19</v>
      </c>
      <c r="D20">
        <v>100</v>
      </c>
      <c r="E20">
        <v>100</v>
      </c>
      <c r="F20">
        <v>100</v>
      </c>
      <c r="G20">
        <v>100</v>
      </c>
      <c r="H20">
        <v>76</v>
      </c>
      <c r="I20">
        <v>25</v>
      </c>
    </row>
    <row r="21" spans="1:9">
      <c r="A21">
        <v>18</v>
      </c>
      <c r="B21">
        <v>110130131</v>
      </c>
      <c r="C21" t="s">
        <v>20</v>
      </c>
      <c r="D21">
        <v>100</v>
      </c>
      <c r="E21">
        <v>100</v>
      </c>
      <c r="F21">
        <v>100</v>
      </c>
      <c r="G21">
        <v>100</v>
      </c>
      <c r="H21">
        <v>20</v>
      </c>
      <c r="I21">
        <v>44</v>
      </c>
    </row>
    <row r="22" spans="1:9">
      <c r="A22">
        <v>19</v>
      </c>
      <c r="B22">
        <v>110130133</v>
      </c>
      <c r="C22" t="s">
        <v>21</v>
      </c>
      <c r="D22">
        <v>100</v>
      </c>
      <c r="E22">
        <v>100</v>
      </c>
      <c r="F22">
        <v>100</v>
      </c>
      <c r="G22">
        <v>100</v>
      </c>
      <c r="H22">
        <v>23</v>
      </c>
      <c r="I22">
        <v>15</v>
      </c>
    </row>
    <row r="23" spans="1:9">
      <c r="A23">
        <v>20</v>
      </c>
      <c r="B23">
        <v>110130135</v>
      </c>
      <c r="C23" t="s">
        <v>22</v>
      </c>
      <c r="D23">
        <v>100</v>
      </c>
      <c r="E23">
        <v>100</v>
      </c>
      <c r="F23">
        <v>100</v>
      </c>
      <c r="G23">
        <v>100</v>
      </c>
      <c r="H23">
        <v>54</v>
      </c>
      <c r="I23">
        <v>22</v>
      </c>
    </row>
    <row r="24" spans="1:9">
      <c r="A24">
        <v>21</v>
      </c>
      <c r="B24">
        <v>110130209</v>
      </c>
      <c r="C24" t="s">
        <v>23</v>
      </c>
      <c r="D24">
        <v>100</v>
      </c>
      <c r="E24">
        <v>100</v>
      </c>
      <c r="F24">
        <v>100</v>
      </c>
      <c r="G24">
        <v>100</v>
      </c>
      <c r="H24">
        <v>33</v>
      </c>
      <c r="I24">
        <v>24</v>
      </c>
    </row>
    <row r="25" spans="1:9">
      <c r="A25">
        <v>22</v>
      </c>
      <c r="B25">
        <v>110130213</v>
      </c>
      <c r="C25" t="s">
        <v>24</v>
      </c>
      <c r="D25">
        <v>100</v>
      </c>
      <c r="E25">
        <v>100</v>
      </c>
      <c r="F25">
        <v>100</v>
      </c>
      <c r="G25">
        <v>100</v>
      </c>
      <c r="H25">
        <v>37</v>
      </c>
      <c r="I25">
        <v>24</v>
      </c>
    </row>
    <row r="26" spans="1:9">
      <c r="A26">
        <v>23</v>
      </c>
      <c r="B26">
        <v>110130222</v>
      </c>
      <c r="C26" t="s">
        <v>25</v>
      </c>
      <c r="D26">
        <v>100</v>
      </c>
      <c r="E26">
        <v>100</v>
      </c>
      <c r="F26">
        <v>100</v>
      </c>
      <c r="G26">
        <v>100</v>
      </c>
      <c r="H26">
        <v>50</v>
      </c>
      <c r="I26">
        <v>40</v>
      </c>
    </row>
    <row r="27" spans="1:9">
      <c r="A27">
        <v>24</v>
      </c>
      <c r="B27">
        <v>110130235</v>
      </c>
      <c r="C27" t="s">
        <v>26</v>
      </c>
      <c r="D27">
        <v>100</v>
      </c>
      <c r="E27">
        <v>100</v>
      </c>
      <c r="F27">
        <v>100</v>
      </c>
      <c r="G27">
        <v>100</v>
      </c>
      <c r="H27">
        <v>69</v>
      </c>
      <c r="I27">
        <v>4</v>
      </c>
    </row>
    <row r="28" spans="1:9">
      <c r="A28">
        <v>25</v>
      </c>
      <c r="B28">
        <v>110130255</v>
      </c>
      <c r="C28" t="s">
        <v>27</v>
      </c>
      <c r="D28" t="s">
        <v>76</v>
      </c>
      <c r="E28">
        <v>100</v>
      </c>
      <c r="F28">
        <v>100</v>
      </c>
      <c r="G28">
        <v>100</v>
      </c>
      <c r="H28">
        <v>52</v>
      </c>
      <c r="I28">
        <v>34</v>
      </c>
    </row>
    <row r="29" spans="1:9">
      <c r="A29">
        <v>26</v>
      </c>
      <c r="B29">
        <v>110130903</v>
      </c>
      <c r="C29" t="s">
        <v>28</v>
      </c>
      <c r="E29">
        <v>100</v>
      </c>
      <c r="F29">
        <v>100</v>
      </c>
      <c r="G29">
        <v>100</v>
      </c>
      <c r="H29">
        <v>70</v>
      </c>
      <c r="I29">
        <v>21</v>
      </c>
    </row>
    <row r="30" spans="1:9">
      <c r="A30">
        <v>27</v>
      </c>
      <c r="B30">
        <v>110140022</v>
      </c>
      <c r="C30" t="s">
        <v>29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88</v>
      </c>
    </row>
    <row r="31" spans="1:9">
      <c r="A31">
        <v>28</v>
      </c>
      <c r="B31">
        <v>110140023</v>
      </c>
      <c r="C31" t="s">
        <v>30</v>
      </c>
      <c r="D31">
        <v>100</v>
      </c>
      <c r="E31">
        <v>100</v>
      </c>
      <c r="F31">
        <v>100</v>
      </c>
      <c r="G31">
        <v>100</v>
      </c>
      <c r="H31">
        <v>92</v>
      </c>
      <c r="I31">
        <v>47</v>
      </c>
    </row>
    <row r="32" spans="1:9">
      <c r="A32">
        <v>29</v>
      </c>
      <c r="B32">
        <v>110140030</v>
      </c>
      <c r="C32" t="s">
        <v>31</v>
      </c>
      <c r="D32">
        <v>100</v>
      </c>
      <c r="E32">
        <v>100</v>
      </c>
      <c r="F32">
        <v>100</v>
      </c>
      <c r="G32">
        <v>100</v>
      </c>
      <c r="H32">
        <v>73</v>
      </c>
      <c r="I32">
        <v>91</v>
      </c>
    </row>
    <row r="33" spans="1:9">
      <c r="A33">
        <v>30</v>
      </c>
      <c r="B33">
        <v>110140032</v>
      </c>
      <c r="C33" t="s">
        <v>32</v>
      </c>
      <c r="D33">
        <v>100</v>
      </c>
      <c r="E33">
        <v>100</v>
      </c>
      <c r="F33">
        <v>100</v>
      </c>
      <c r="G33">
        <v>100</v>
      </c>
      <c r="H33">
        <v>47</v>
      </c>
      <c r="I33">
        <v>44</v>
      </c>
    </row>
    <row r="34" spans="1:9">
      <c r="A34">
        <v>31</v>
      </c>
      <c r="B34">
        <v>110140117</v>
      </c>
      <c r="C34" t="s">
        <v>33</v>
      </c>
      <c r="D34">
        <v>100</v>
      </c>
      <c r="E34">
        <v>100</v>
      </c>
      <c r="F34">
        <v>100</v>
      </c>
      <c r="G34">
        <v>100</v>
      </c>
      <c r="H34">
        <v>57</v>
      </c>
      <c r="I34">
        <v>68</v>
      </c>
    </row>
    <row r="35" spans="1:9">
      <c r="A35">
        <v>32</v>
      </c>
      <c r="B35">
        <v>110140119</v>
      </c>
      <c r="C35" t="s">
        <v>34</v>
      </c>
      <c r="D35">
        <v>100</v>
      </c>
      <c r="E35">
        <v>100</v>
      </c>
      <c r="F35">
        <v>100</v>
      </c>
      <c r="G35">
        <v>100</v>
      </c>
      <c r="H35">
        <v>78</v>
      </c>
      <c r="I35">
        <v>16</v>
      </c>
    </row>
    <row r="36" spans="1:9">
      <c r="A36">
        <v>33</v>
      </c>
      <c r="B36">
        <v>110140120</v>
      </c>
      <c r="C36" t="s">
        <v>35</v>
      </c>
      <c r="D36">
        <v>100</v>
      </c>
      <c r="E36">
        <v>100</v>
      </c>
      <c r="F36">
        <v>100</v>
      </c>
      <c r="G36">
        <v>100</v>
      </c>
      <c r="H36">
        <v>35</v>
      </c>
      <c r="I36">
        <v>43</v>
      </c>
    </row>
    <row r="37" spans="1:9">
      <c r="A37">
        <v>34</v>
      </c>
      <c r="B37">
        <v>110140134</v>
      </c>
      <c r="C37" t="s">
        <v>36</v>
      </c>
      <c r="D37">
        <v>100</v>
      </c>
      <c r="E37">
        <v>100</v>
      </c>
      <c r="F37">
        <v>100</v>
      </c>
      <c r="G37">
        <v>100</v>
      </c>
      <c r="H37">
        <v>43</v>
      </c>
      <c r="I37">
        <v>33</v>
      </c>
    </row>
    <row r="38" spans="1:9">
      <c r="A38">
        <v>35</v>
      </c>
      <c r="B38">
        <v>110140138</v>
      </c>
      <c r="C38" t="s">
        <v>37</v>
      </c>
      <c r="D38">
        <v>100</v>
      </c>
      <c r="E38">
        <v>100</v>
      </c>
      <c r="F38">
        <v>100</v>
      </c>
      <c r="G38">
        <v>100</v>
      </c>
      <c r="H38">
        <v>69</v>
      </c>
      <c r="I38">
        <v>50</v>
      </c>
    </row>
    <row r="39" spans="1:9">
      <c r="A39">
        <v>36</v>
      </c>
      <c r="B39">
        <v>110140140</v>
      </c>
      <c r="C39" t="s">
        <v>38</v>
      </c>
      <c r="D39">
        <v>100</v>
      </c>
      <c r="E39">
        <v>100</v>
      </c>
      <c r="F39">
        <v>100</v>
      </c>
      <c r="G39">
        <v>100</v>
      </c>
      <c r="H39">
        <v>72</v>
      </c>
      <c r="I39">
        <v>37</v>
      </c>
    </row>
    <row r="40" spans="1:9">
      <c r="A40">
        <v>37</v>
      </c>
      <c r="B40">
        <v>110140141</v>
      </c>
      <c r="C40" t="s">
        <v>39</v>
      </c>
      <c r="D40">
        <v>100</v>
      </c>
      <c r="E40">
        <v>100</v>
      </c>
      <c r="F40">
        <v>100</v>
      </c>
      <c r="G40">
        <v>100</v>
      </c>
      <c r="H40">
        <v>35</v>
      </c>
      <c r="I40">
        <v>36</v>
      </c>
    </row>
    <row r="41" spans="1:9">
      <c r="A41">
        <v>38</v>
      </c>
      <c r="B41">
        <v>110140149</v>
      </c>
      <c r="C41" t="s">
        <v>40</v>
      </c>
      <c r="D41">
        <v>100</v>
      </c>
      <c r="E41">
        <v>100</v>
      </c>
      <c r="F41">
        <v>100</v>
      </c>
      <c r="G41">
        <v>100</v>
      </c>
      <c r="H41">
        <v>71</v>
      </c>
      <c r="I41">
        <v>34</v>
      </c>
    </row>
    <row r="42" spans="1:9">
      <c r="A42">
        <v>39</v>
      </c>
      <c r="B42">
        <v>110150142</v>
      </c>
      <c r="C42" t="s">
        <v>41</v>
      </c>
      <c r="D42">
        <v>100</v>
      </c>
      <c r="E42">
        <v>100</v>
      </c>
      <c r="F42">
        <v>100</v>
      </c>
      <c r="G42">
        <v>100</v>
      </c>
      <c r="H42">
        <v>41</v>
      </c>
      <c r="I42">
        <v>29</v>
      </c>
    </row>
    <row r="43" spans="1:9">
      <c r="A43">
        <v>40</v>
      </c>
      <c r="B43">
        <v>110160162</v>
      </c>
      <c r="C43" t="s">
        <v>42</v>
      </c>
      <c r="D43">
        <v>100</v>
      </c>
      <c r="E43">
        <v>100</v>
      </c>
      <c r="F43">
        <v>100</v>
      </c>
      <c r="G43">
        <v>100</v>
      </c>
      <c r="H43">
        <v>96</v>
      </c>
      <c r="I43">
        <v>52</v>
      </c>
    </row>
    <row r="44" spans="1:9">
      <c r="A44">
        <v>41</v>
      </c>
      <c r="B44">
        <v>110160541</v>
      </c>
      <c r="C44" t="s">
        <v>43</v>
      </c>
      <c r="D44">
        <v>100</v>
      </c>
      <c r="E44">
        <v>100</v>
      </c>
      <c r="F44">
        <v>100</v>
      </c>
      <c r="G44">
        <v>100</v>
      </c>
      <c r="H44">
        <v>29</v>
      </c>
      <c r="I44">
        <v>63</v>
      </c>
    </row>
    <row r="45" spans="1:9">
      <c r="A45">
        <v>42</v>
      </c>
      <c r="B45">
        <v>110160547</v>
      </c>
      <c r="C45" t="s">
        <v>44</v>
      </c>
      <c r="D45">
        <v>100</v>
      </c>
      <c r="E45">
        <v>100</v>
      </c>
      <c r="F45">
        <v>100</v>
      </c>
      <c r="G45">
        <v>100</v>
      </c>
      <c r="H45">
        <v>66</v>
      </c>
      <c r="I45">
        <v>39</v>
      </c>
    </row>
    <row r="46" spans="1:9">
      <c r="A46">
        <v>43</v>
      </c>
      <c r="B46">
        <v>110160549</v>
      </c>
      <c r="C46" t="s">
        <v>45</v>
      </c>
      <c r="D46">
        <v>100</v>
      </c>
      <c r="E46">
        <v>100</v>
      </c>
      <c r="F46">
        <v>100</v>
      </c>
      <c r="G46">
        <v>100</v>
      </c>
      <c r="H46">
        <v>80</v>
      </c>
      <c r="I46">
        <v>6</v>
      </c>
    </row>
    <row r="47" spans="1:9">
      <c r="A47">
        <v>44</v>
      </c>
      <c r="B47">
        <v>110160703</v>
      </c>
      <c r="C47" t="s">
        <v>46</v>
      </c>
      <c r="D47">
        <v>100</v>
      </c>
      <c r="E47">
        <v>100</v>
      </c>
      <c r="F47">
        <v>100</v>
      </c>
      <c r="G47">
        <v>100</v>
      </c>
      <c r="H47">
        <v>26</v>
      </c>
      <c r="I47">
        <v>20</v>
      </c>
    </row>
    <row r="48" spans="1:9">
      <c r="A48">
        <v>45</v>
      </c>
      <c r="B48">
        <v>110170504</v>
      </c>
      <c r="C48" t="s">
        <v>47</v>
      </c>
      <c r="D48">
        <v>100</v>
      </c>
      <c r="E48">
        <v>100</v>
      </c>
      <c r="F48">
        <v>100</v>
      </c>
      <c r="G48">
        <v>100</v>
      </c>
      <c r="H48">
        <v>38</v>
      </c>
      <c r="I48">
        <v>32</v>
      </c>
    </row>
    <row r="49" spans="1:9">
      <c r="A49">
        <v>46</v>
      </c>
      <c r="B49">
        <v>110170506</v>
      </c>
      <c r="C49" t="s">
        <v>48</v>
      </c>
      <c r="D49">
        <v>100</v>
      </c>
      <c r="E49">
        <v>100</v>
      </c>
      <c r="F49">
        <v>100</v>
      </c>
      <c r="G49">
        <v>100</v>
      </c>
      <c r="H49">
        <v>57</v>
      </c>
      <c r="I49">
        <v>43</v>
      </c>
    </row>
    <row r="50" spans="1:9">
      <c r="A50">
        <v>47</v>
      </c>
      <c r="B50">
        <v>110170509</v>
      </c>
      <c r="C50" t="s">
        <v>49</v>
      </c>
      <c r="D50">
        <v>100</v>
      </c>
      <c r="E50">
        <v>100</v>
      </c>
      <c r="F50">
        <v>100</v>
      </c>
      <c r="G50">
        <v>100</v>
      </c>
      <c r="H50">
        <v>25</v>
      </c>
      <c r="I50">
        <v>60</v>
      </c>
    </row>
    <row r="51" spans="1:9">
      <c r="A51">
        <v>48</v>
      </c>
      <c r="B51">
        <v>140130016</v>
      </c>
      <c r="C51" t="s">
        <v>50</v>
      </c>
      <c r="D51">
        <v>100</v>
      </c>
      <c r="E51">
        <v>100</v>
      </c>
      <c r="F51">
        <v>100</v>
      </c>
      <c r="G51">
        <v>100</v>
      </c>
      <c r="H51">
        <v>26</v>
      </c>
      <c r="I51">
        <v>46</v>
      </c>
    </row>
    <row r="53" spans="1:9">
      <c r="C53" t="s">
        <v>77</v>
      </c>
      <c r="D53">
        <f>$A$51-COUNTBLANK(D4:D51)</f>
        <v>46</v>
      </c>
      <c r="E53">
        <f t="shared" ref="E53:G53" si="0">$A$51-COUNTBLANK(E4:E51)</f>
        <v>48</v>
      </c>
      <c r="F53">
        <f t="shared" si="0"/>
        <v>48</v>
      </c>
      <c r="G53">
        <f t="shared" si="0"/>
        <v>48</v>
      </c>
      <c r="H53">
        <f t="shared" ref="H53:I53" si="1">$A$51-COUNTBLANK(H4:H51)</f>
        <v>48</v>
      </c>
      <c r="I53">
        <f t="shared" si="1"/>
        <v>47</v>
      </c>
    </row>
    <row r="54" spans="1:9">
      <c r="C54" t="s">
        <v>78</v>
      </c>
      <c r="D54">
        <f>SUM(D4:D51)/$A$51</f>
        <v>95.833333333333329</v>
      </c>
      <c r="E54">
        <f t="shared" ref="E54:G54" si="2">SUM(E4:E51)/$A$51</f>
        <v>100</v>
      </c>
      <c r="F54">
        <f t="shared" si="2"/>
        <v>100</v>
      </c>
      <c r="G54">
        <f t="shared" si="2"/>
        <v>100</v>
      </c>
      <c r="H54">
        <f t="shared" ref="H54:I54" si="3">SUM(H4:H51)/$A$51</f>
        <v>49.8125</v>
      </c>
      <c r="I54">
        <f t="shared" si="3"/>
        <v>35.770833333333336</v>
      </c>
    </row>
    <row r="55" spans="1:9">
      <c r="C55" t="s">
        <v>79</v>
      </c>
      <c r="D55">
        <f>SUM(D4:D51)/D53</f>
        <v>100</v>
      </c>
      <c r="E55">
        <f t="shared" ref="E55:G55" si="4">SUM(E4:E51)/E53</f>
        <v>100</v>
      </c>
      <c r="F55">
        <f t="shared" si="4"/>
        <v>100</v>
      </c>
      <c r="G55">
        <f t="shared" si="4"/>
        <v>100</v>
      </c>
      <c r="H55">
        <f t="shared" ref="H55:I55" si="5">SUM(H4:H51)/H53</f>
        <v>49.8125</v>
      </c>
      <c r="I55">
        <f t="shared" si="5"/>
        <v>36.531914893617021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13" workbookViewId="0">
      <selection activeCell="O23" sqref="O23"/>
    </sheetView>
  </sheetViews>
  <sheetFormatPr defaultRowHeight="14.4"/>
  <cols>
    <col min="1" max="1" width="3" bestFit="1" customWidth="1"/>
    <col min="2" max="2" width="11" customWidth="1"/>
    <col min="3" max="3" width="23" bestFit="1" customWidth="1"/>
    <col min="4" max="7" width="6.77734375" customWidth="1"/>
    <col min="8" max="8" width="8" customWidth="1"/>
    <col min="9" max="9" width="6.77734375" customWidth="1"/>
    <col min="10" max="11" width="6.77734375" style="1" customWidth="1"/>
  </cols>
  <sheetData>
    <row r="1" spans="1:11">
      <c r="B1" t="s">
        <v>0</v>
      </c>
    </row>
    <row r="2" spans="1:11" ht="14.4" customHeight="1">
      <c r="D2" s="2"/>
      <c r="E2" s="2"/>
      <c r="F2" s="2"/>
      <c r="G2" s="2"/>
      <c r="H2" s="2"/>
      <c r="I2" s="2"/>
      <c r="J2" s="5"/>
      <c r="K2" s="5"/>
    </row>
    <row r="3" spans="1:11">
      <c r="B3" t="s">
        <v>1</v>
      </c>
      <c r="C3" t="s">
        <v>2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>
      <c r="A4">
        <v>1</v>
      </c>
      <c r="B4">
        <v>110140022</v>
      </c>
      <c r="C4" t="s">
        <v>29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88</v>
      </c>
      <c r="J4" s="6">
        <f t="shared" ref="J4:J51" si="0">0.05*SUM(D4:G4)+0.4*H4+0.4*I4</f>
        <v>95.2</v>
      </c>
      <c r="K4" s="1" t="s">
        <v>81</v>
      </c>
    </row>
    <row r="5" spans="1:11">
      <c r="A5">
        <v>2</v>
      </c>
      <c r="B5">
        <v>110140030</v>
      </c>
      <c r="C5" t="s">
        <v>31</v>
      </c>
      <c r="D5" s="1">
        <v>100</v>
      </c>
      <c r="E5" s="1">
        <v>100</v>
      </c>
      <c r="F5" s="1">
        <v>100</v>
      </c>
      <c r="G5" s="1">
        <v>100</v>
      </c>
      <c r="H5" s="1">
        <v>73</v>
      </c>
      <c r="I5" s="1">
        <v>91</v>
      </c>
      <c r="J5" s="6">
        <f t="shared" si="0"/>
        <v>85.6</v>
      </c>
      <c r="K5" s="1" t="s">
        <v>81</v>
      </c>
    </row>
    <row r="6" spans="1:11">
      <c r="A6">
        <v>3</v>
      </c>
      <c r="B6">
        <v>110160162</v>
      </c>
      <c r="C6" t="s">
        <v>42</v>
      </c>
      <c r="D6" s="1">
        <v>100</v>
      </c>
      <c r="E6" s="1">
        <v>100</v>
      </c>
      <c r="F6" s="1">
        <v>100</v>
      </c>
      <c r="G6" s="1">
        <v>100</v>
      </c>
      <c r="H6" s="1">
        <v>96</v>
      </c>
      <c r="I6" s="1">
        <v>52</v>
      </c>
      <c r="J6" s="6">
        <f t="shared" si="0"/>
        <v>79.2</v>
      </c>
      <c r="K6" s="1" t="s">
        <v>82</v>
      </c>
    </row>
    <row r="7" spans="1:11">
      <c r="A7">
        <v>4</v>
      </c>
      <c r="B7">
        <v>110110910</v>
      </c>
      <c r="C7" t="s">
        <v>12</v>
      </c>
      <c r="D7" s="1">
        <v>100</v>
      </c>
      <c r="E7" s="1">
        <v>100</v>
      </c>
      <c r="F7" s="1">
        <v>100</v>
      </c>
      <c r="G7" s="1">
        <v>100</v>
      </c>
      <c r="H7" s="1">
        <v>65</v>
      </c>
      <c r="I7" s="1">
        <v>82</v>
      </c>
      <c r="J7" s="6">
        <f t="shared" si="0"/>
        <v>78.800000000000011</v>
      </c>
      <c r="K7" s="1" t="s">
        <v>82</v>
      </c>
    </row>
    <row r="8" spans="1:11">
      <c r="A8">
        <v>5</v>
      </c>
      <c r="B8">
        <v>110140023</v>
      </c>
      <c r="C8" t="s">
        <v>30</v>
      </c>
      <c r="D8" s="1">
        <v>100</v>
      </c>
      <c r="E8" s="1">
        <v>100</v>
      </c>
      <c r="F8" s="1">
        <v>100</v>
      </c>
      <c r="G8" s="1">
        <v>100</v>
      </c>
      <c r="H8" s="1">
        <v>92</v>
      </c>
      <c r="I8" s="1">
        <v>47</v>
      </c>
      <c r="J8" s="6">
        <f t="shared" si="0"/>
        <v>75.600000000000009</v>
      </c>
      <c r="K8" s="1" t="s">
        <v>82</v>
      </c>
    </row>
    <row r="9" spans="1:11">
      <c r="A9">
        <v>6</v>
      </c>
      <c r="B9">
        <v>110140117</v>
      </c>
      <c r="C9" t="s">
        <v>33</v>
      </c>
      <c r="D9" s="1">
        <v>100</v>
      </c>
      <c r="E9" s="1">
        <v>100</v>
      </c>
      <c r="F9" s="1">
        <v>100</v>
      </c>
      <c r="G9" s="1">
        <v>100</v>
      </c>
      <c r="H9" s="1">
        <v>57</v>
      </c>
      <c r="I9" s="1">
        <v>68</v>
      </c>
      <c r="J9" s="6">
        <f t="shared" si="0"/>
        <v>70</v>
      </c>
      <c r="K9" s="1" t="s">
        <v>82</v>
      </c>
    </row>
    <row r="10" spans="1:11">
      <c r="A10">
        <v>7</v>
      </c>
      <c r="B10">
        <v>110140138</v>
      </c>
      <c r="C10" t="s">
        <v>37</v>
      </c>
      <c r="D10" s="1">
        <v>100</v>
      </c>
      <c r="E10" s="1">
        <v>100</v>
      </c>
      <c r="F10" s="1">
        <v>100</v>
      </c>
      <c r="G10" s="1">
        <v>100</v>
      </c>
      <c r="H10" s="1">
        <v>69</v>
      </c>
      <c r="I10" s="1">
        <v>50</v>
      </c>
      <c r="J10" s="6">
        <f t="shared" si="0"/>
        <v>67.599999999999994</v>
      </c>
      <c r="K10" s="1" t="s">
        <v>83</v>
      </c>
    </row>
    <row r="11" spans="1:11">
      <c r="A11">
        <v>8</v>
      </c>
      <c r="B11">
        <v>110120019</v>
      </c>
      <c r="C11" t="s">
        <v>13</v>
      </c>
      <c r="D11" s="1">
        <v>100</v>
      </c>
      <c r="E11" s="1">
        <v>100</v>
      </c>
      <c r="F11" s="1">
        <v>100</v>
      </c>
      <c r="G11" s="1">
        <v>100</v>
      </c>
      <c r="H11" s="1">
        <v>50</v>
      </c>
      <c r="I11" s="1">
        <v>66</v>
      </c>
      <c r="J11" s="6">
        <f t="shared" si="0"/>
        <v>66.400000000000006</v>
      </c>
      <c r="K11" s="1" t="s">
        <v>83</v>
      </c>
    </row>
    <row r="12" spans="1:11">
      <c r="A12">
        <v>9</v>
      </c>
      <c r="B12">
        <v>110130113</v>
      </c>
      <c r="C12" t="s">
        <v>17</v>
      </c>
      <c r="D12" s="1">
        <v>100</v>
      </c>
      <c r="E12" s="1">
        <v>100</v>
      </c>
      <c r="F12" s="1">
        <v>100</v>
      </c>
      <c r="G12" s="1">
        <v>100</v>
      </c>
      <c r="H12" s="1">
        <v>82</v>
      </c>
      <c r="I12" s="1">
        <v>29</v>
      </c>
      <c r="J12" s="6">
        <f t="shared" si="0"/>
        <v>64.400000000000006</v>
      </c>
      <c r="K12" s="1" t="s">
        <v>83</v>
      </c>
    </row>
    <row r="13" spans="1:11">
      <c r="A13">
        <v>10</v>
      </c>
      <c r="B13">
        <v>110140140</v>
      </c>
      <c r="C13" t="s">
        <v>38</v>
      </c>
      <c r="D13" s="1">
        <v>100</v>
      </c>
      <c r="E13" s="1">
        <v>100</v>
      </c>
      <c r="F13" s="1">
        <v>100</v>
      </c>
      <c r="G13" s="1">
        <v>100</v>
      </c>
      <c r="H13" s="1">
        <v>72</v>
      </c>
      <c r="I13" s="1">
        <v>37</v>
      </c>
      <c r="J13" s="6">
        <f t="shared" si="0"/>
        <v>63.599999999999994</v>
      </c>
      <c r="K13" s="1" t="s">
        <v>83</v>
      </c>
    </row>
    <row r="14" spans="1:11">
      <c r="A14">
        <v>11</v>
      </c>
      <c r="B14">
        <v>110140149</v>
      </c>
      <c r="C14" t="s">
        <v>40</v>
      </c>
      <c r="D14" s="1">
        <v>100</v>
      </c>
      <c r="E14" s="1">
        <v>100</v>
      </c>
      <c r="F14" s="1">
        <v>100</v>
      </c>
      <c r="G14" s="1">
        <v>100</v>
      </c>
      <c r="H14" s="1">
        <v>71</v>
      </c>
      <c r="I14" s="1">
        <v>34</v>
      </c>
      <c r="J14" s="6">
        <f t="shared" si="0"/>
        <v>62.000000000000007</v>
      </c>
      <c r="K14" s="1" t="s">
        <v>83</v>
      </c>
    </row>
    <row r="15" spans="1:11">
      <c r="A15">
        <v>12</v>
      </c>
      <c r="B15">
        <v>110160547</v>
      </c>
      <c r="C15" t="s">
        <v>44</v>
      </c>
      <c r="D15" s="1">
        <v>100</v>
      </c>
      <c r="E15" s="1">
        <v>100</v>
      </c>
      <c r="F15" s="1">
        <v>100</v>
      </c>
      <c r="G15" s="1">
        <v>100</v>
      </c>
      <c r="H15" s="1">
        <v>66</v>
      </c>
      <c r="I15" s="1">
        <v>39</v>
      </c>
      <c r="J15" s="6">
        <f t="shared" si="0"/>
        <v>62.000000000000007</v>
      </c>
      <c r="K15" s="1" t="s">
        <v>83</v>
      </c>
    </row>
    <row r="16" spans="1:11">
      <c r="A16">
        <v>13</v>
      </c>
      <c r="B16">
        <v>110130130</v>
      </c>
      <c r="C16" t="s">
        <v>19</v>
      </c>
      <c r="D16" s="1">
        <v>100</v>
      </c>
      <c r="E16" s="1">
        <v>100</v>
      </c>
      <c r="F16" s="1">
        <v>100</v>
      </c>
      <c r="G16" s="1">
        <v>100</v>
      </c>
      <c r="H16" s="1">
        <v>76</v>
      </c>
      <c r="I16" s="1">
        <v>25</v>
      </c>
      <c r="J16" s="6">
        <f t="shared" si="0"/>
        <v>60.400000000000006</v>
      </c>
      <c r="K16" s="1" t="s">
        <v>83</v>
      </c>
    </row>
    <row r="17" spans="1:11">
      <c r="A17">
        <v>14</v>
      </c>
      <c r="B17">
        <v>110170506</v>
      </c>
      <c r="C17" t="s">
        <v>48</v>
      </c>
      <c r="D17" s="1">
        <v>100</v>
      </c>
      <c r="E17" s="1">
        <v>100</v>
      </c>
      <c r="F17" s="1">
        <v>100</v>
      </c>
      <c r="G17" s="1">
        <v>100</v>
      </c>
      <c r="H17" s="1">
        <v>57</v>
      </c>
      <c r="I17" s="1">
        <v>43</v>
      </c>
      <c r="J17" s="6">
        <f t="shared" si="0"/>
        <v>60</v>
      </c>
      <c r="K17" s="1" t="s">
        <v>83</v>
      </c>
    </row>
    <row r="18" spans="1:11">
      <c r="A18">
        <v>15</v>
      </c>
      <c r="B18">
        <v>110140119</v>
      </c>
      <c r="C18" t="s">
        <v>34</v>
      </c>
      <c r="D18" s="1">
        <v>100</v>
      </c>
      <c r="E18" s="1">
        <v>100</v>
      </c>
      <c r="F18" s="1">
        <v>100</v>
      </c>
      <c r="G18" s="1">
        <v>100</v>
      </c>
      <c r="H18" s="1">
        <v>78</v>
      </c>
      <c r="I18" s="1">
        <v>16</v>
      </c>
      <c r="J18" s="6">
        <f t="shared" si="0"/>
        <v>57.6</v>
      </c>
      <c r="K18" s="1" t="s">
        <v>85</v>
      </c>
    </row>
    <row r="19" spans="1:11">
      <c r="A19">
        <v>16</v>
      </c>
      <c r="B19">
        <v>110160541</v>
      </c>
      <c r="C19" t="s">
        <v>43</v>
      </c>
      <c r="D19" s="1">
        <v>100</v>
      </c>
      <c r="E19" s="1">
        <v>100</v>
      </c>
      <c r="F19" s="1">
        <v>100</v>
      </c>
      <c r="G19" s="1">
        <v>100</v>
      </c>
      <c r="H19" s="1">
        <v>29</v>
      </c>
      <c r="I19" s="1">
        <v>63</v>
      </c>
      <c r="J19" s="6">
        <f t="shared" si="0"/>
        <v>56.800000000000004</v>
      </c>
      <c r="K19" s="1" t="s">
        <v>85</v>
      </c>
    </row>
    <row r="20" spans="1:11">
      <c r="A20">
        <v>17</v>
      </c>
      <c r="B20">
        <v>110080005</v>
      </c>
      <c r="C20" t="s">
        <v>5</v>
      </c>
      <c r="D20" s="1">
        <v>100</v>
      </c>
      <c r="E20" s="1">
        <v>100</v>
      </c>
      <c r="F20" s="1">
        <v>100</v>
      </c>
      <c r="G20" s="1">
        <v>100</v>
      </c>
      <c r="H20" s="1">
        <v>40</v>
      </c>
      <c r="I20" s="1">
        <v>52</v>
      </c>
      <c r="J20" s="6">
        <f t="shared" si="0"/>
        <v>56.8</v>
      </c>
      <c r="K20" s="1" t="s">
        <v>85</v>
      </c>
    </row>
    <row r="21" spans="1:11">
      <c r="A21">
        <v>18</v>
      </c>
      <c r="B21">
        <v>110140032</v>
      </c>
      <c r="C21" t="s">
        <v>32</v>
      </c>
      <c r="D21" s="1">
        <v>100</v>
      </c>
      <c r="E21" s="1">
        <v>100</v>
      </c>
      <c r="F21" s="1">
        <v>100</v>
      </c>
      <c r="G21" s="1">
        <v>100</v>
      </c>
      <c r="H21" s="1">
        <v>47</v>
      </c>
      <c r="I21" s="1">
        <v>44</v>
      </c>
      <c r="J21" s="6">
        <f t="shared" si="0"/>
        <v>56.4</v>
      </c>
      <c r="K21" s="1" t="s">
        <v>85</v>
      </c>
    </row>
    <row r="22" spans="1:11">
      <c r="A22">
        <v>19</v>
      </c>
      <c r="B22">
        <v>110130222</v>
      </c>
      <c r="C22" t="s">
        <v>25</v>
      </c>
      <c r="D22" s="1">
        <v>100</v>
      </c>
      <c r="E22" s="1">
        <v>100</v>
      </c>
      <c r="F22" s="1">
        <v>100</v>
      </c>
      <c r="G22" s="1">
        <v>100</v>
      </c>
      <c r="H22" s="1">
        <v>50</v>
      </c>
      <c r="I22" s="1">
        <v>40</v>
      </c>
      <c r="J22" s="6">
        <f t="shared" si="0"/>
        <v>56</v>
      </c>
      <c r="K22" s="1" t="s">
        <v>85</v>
      </c>
    </row>
    <row r="23" spans="1:11">
      <c r="A23">
        <v>20</v>
      </c>
      <c r="B23">
        <v>110160549</v>
      </c>
      <c r="C23" t="s">
        <v>45</v>
      </c>
      <c r="D23" s="1">
        <v>100</v>
      </c>
      <c r="E23" s="1">
        <v>100</v>
      </c>
      <c r="F23" s="1">
        <v>100</v>
      </c>
      <c r="G23" s="1">
        <v>100</v>
      </c>
      <c r="H23" s="1">
        <v>80</v>
      </c>
      <c r="I23" s="1">
        <v>6</v>
      </c>
      <c r="J23" s="6">
        <f t="shared" si="0"/>
        <v>54.4</v>
      </c>
      <c r="K23" s="1" t="s">
        <v>85</v>
      </c>
    </row>
    <row r="24" spans="1:11">
      <c r="A24">
        <v>21</v>
      </c>
      <c r="B24">
        <v>110100111</v>
      </c>
      <c r="C24" t="s">
        <v>7</v>
      </c>
      <c r="D24" s="1">
        <v>100</v>
      </c>
      <c r="E24" s="1">
        <v>100</v>
      </c>
      <c r="F24" s="1">
        <v>100</v>
      </c>
      <c r="G24" s="1">
        <v>100</v>
      </c>
      <c r="H24" s="1">
        <v>46</v>
      </c>
      <c r="I24" s="1">
        <v>39</v>
      </c>
      <c r="J24" s="6">
        <f t="shared" si="0"/>
        <v>54.000000000000007</v>
      </c>
      <c r="K24" s="1" t="s">
        <v>85</v>
      </c>
    </row>
    <row r="25" spans="1:11">
      <c r="A25">
        <v>22</v>
      </c>
      <c r="B25">
        <v>110170509</v>
      </c>
      <c r="C25" t="s">
        <v>49</v>
      </c>
      <c r="D25" s="1">
        <v>100</v>
      </c>
      <c r="E25" s="1">
        <v>100</v>
      </c>
      <c r="F25" s="1">
        <v>100</v>
      </c>
      <c r="G25" s="1">
        <v>100</v>
      </c>
      <c r="H25" s="1">
        <v>25</v>
      </c>
      <c r="I25" s="1">
        <v>60</v>
      </c>
      <c r="J25" s="6">
        <f t="shared" si="0"/>
        <v>54</v>
      </c>
      <c r="K25" s="1" t="s">
        <v>85</v>
      </c>
    </row>
    <row r="26" spans="1:11">
      <c r="A26">
        <v>23</v>
      </c>
      <c r="B26">
        <v>110110078</v>
      </c>
      <c r="C26" t="s">
        <v>9</v>
      </c>
      <c r="D26" s="1">
        <v>100</v>
      </c>
      <c r="E26" s="1">
        <v>100</v>
      </c>
      <c r="F26" s="1">
        <v>100</v>
      </c>
      <c r="G26" s="1">
        <v>100</v>
      </c>
      <c r="H26" s="1">
        <v>39</v>
      </c>
      <c r="I26" s="1">
        <v>40</v>
      </c>
      <c r="J26" s="6">
        <f t="shared" si="0"/>
        <v>51.6</v>
      </c>
      <c r="K26" s="1" t="s">
        <v>84</v>
      </c>
    </row>
    <row r="27" spans="1:11">
      <c r="A27">
        <v>24</v>
      </c>
      <c r="B27">
        <v>110130903</v>
      </c>
      <c r="C27" t="s">
        <v>28</v>
      </c>
      <c r="D27" s="1"/>
      <c r="E27" s="1">
        <v>100</v>
      </c>
      <c r="F27" s="1">
        <v>100</v>
      </c>
      <c r="G27" s="1">
        <v>100</v>
      </c>
      <c r="H27" s="1">
        <v>70</v>
      </c>
      <c r="I27" s="1">
        <v>21</v>
      </c>
      <c r="J27" s="6">
        <f t="shared" si="0"/>
        <v>51.4</v>
      </c>
      <c r="K27" s="1" t="s">
        <v>84</v>
      </c>
    </row>
    <row r="28" spans="1:11">
      <c r="A28">
        <v>25</v>
      </c>
      <c r="B28">
        <v>110140120</v>
      </c>
      <c r="C28" t="s">
        <v>35</v>
      </c>
      <c r="D28" s="1">
        <v>100</v>
      </c>
      <c r="E28" s="1">
        <v>100</v>
      </c>
      <c r="F28" s="1">
        <v>100</v>
      </c>
      <c r="G28" s="1">
        <v>100</v>
      </c>
      <c r="H28" s="1">
        <v>35</v>
      </c>
      <c r="I28" s="1">
        <v>43</v>
      </c>
      <c r="J28" s="6">
        <f t="shared" si="0"/>
        <v>51.2</v>
      </c>
      <c r="K28" s="1" t="s">
        <v>84</v>
      </c>
    </row>
    <row r="29" spans="1:11">
      <c r="A29">
        <v>26</v>
      </c>
      <c r="B29">
        <v>110130108</v>
      </c>
      <c r="C29" t="s">
        <v>16</v>
      </c>
      <c r="D29" s="1">
        <v>100</v>
      </c>
      <c r="E29" s="1">
        <v>100</v>
      </c>
      <c r="F29" s="1">
        <v>100</v>
      </c>
      <c r="G29" s="1">
        <v>100</v>
      </c>
      <c r="H29" s="1">
        <v>43</v>
      </c>
      <c r="I29" s="1">
        <v>34</v>
      </c>
      <c r="J29" s="6">
        <f t="shared" si="0"/>
        <v>50.800000000000004</v>
      </c>
      <c r="K29" s="1" t="s">
        <v>84</v>
      </c>
    </row>
    <row r="30" spans="1:11">
      <c r="A30">
        <v>27</v>
      </c>
      <c r="B30">
        <v>110130135</v>
      </c>
      <c r="C30" t="s">
        <v>22</v>
      </c>
      <c r="D30" s="1">
        <v>100</v>
      </c>
      <c r="E30" s="1">
        <v>100</v>
      </c>
      <c r="F30" s="1">
        <v>100</v>
      </c>
      <c r="G30" s="1">
        <v>100</v>
      </c>
      <c r="H30" s="1">
        <v>54</v>
      </c>
      <c r="I30" s="1">
        <v>22</v>
      </c>
      <c r="J30" s="6">
        <f t="shared" si="0"/>
        <v>50.400000000000006</v>
      </c>
      <c r="K30" s="1" t="s">
        <v>84</v>
      </c>
    </row>
    <row r="31" spans="1:11">
      <c r="A31">
        <v>28</v>
      </c>
      <c r="B31">
        <v>110140134</v>
      </c>
      <c r="C31" t="s">
        <v>36</v>
      </c>
      <c r="D31" s="1">
        <v>100</v>
      </c>
      <c r="E31" s="1">
        <v>100</v>
      </c>
      <c r="F31" s="1">
        <v>100</v>
      </c>
      <c r="G31" s="1">
        <v>100</v>
      </c>
      <c r="H31" s="1">
        <v>43</v>
      </c>
      <c r="I31" s="1">
        <v>33</v>
      </c>
      <c r="J31" s="6">
        <f t="shared" si="0"/>
        <v>50.400000000000006</v>
      </c>
      <c r="K31" s="1" t="s">
        <v>84</v>
      </c>
    </row>
    <row r="32" spans="1:11">
      <c r="A32">
        <v>29</v>
      </c>
      <c r="B32">
        <v>110130255</v>
      </c>
      <c r="C32" t="s">
        <v>27</v>
      </c>
      <c r="D32" s="1" t="s">
        <v>76</v>
      </c>
      <c r="E32" s="1">
        <v>100</v>
      </c>
      <c r="F32" s="1">
        <v>100</v>
      </c>
      <c r="G32" s="1">
        <v>100</v>
      </c>
      <c r="H32" s="1">
        <v>52</v>
      </c>
      <c r="I32" s="1">
        <v>34</v>
      </c>
      <c r="J32" s="6">
        <f t="shared" si="0"/>
        <v>49.4</v>
      </c>
      <c r="K32" s="1" t="s">
        <v>84</v>
      </c>
    </row>
    <row r="33" spans="1:11">
      <c r="A33">
        <v>30</v>
      </c>
      <c r="B33">
        <v>110130235</v>
      </c>
      <c r="C33" t="s">
        <v>26</v>
      </c>
      <c r="D33" s="1">
        <v>100</v>
      </c>
      <c r="E33" s="1">
        <v>100</v>
      </c>
      <c r="F33" s="1">
        <v>100</v>
      </c>
      <c r="G33" s="1">
        <v>100</v>
      </c>
      <c r="H33" s="1">
        <v>69</v>
      </c>
      <c r="I33" s="1">
        <v>4</v>
      </c>
      <c r="J33" s="6">
        <f t="shared" si="0"/>
        <v>49.2</v>
      </c>
      <c r="K33" s="1" t="s">
        <v>84</v>
      </c>
    </row>
    <row r="34" spans="1:11">
      <c r="A34">
        <v>31</v>
      </c>
      <c r="B34">
        <v>140130016</v>
      </c>
      <c r="C34" t="s">
        <v>50</v>
      </c>
      <c r="D34" s="1">
        <v>100</v>
      </c>
      <c r="E34" s="1">
        <v>100</v>
      </c>
      <c r="F34" s="1">
        <v>100</v>
      </c>
      <c r="G34" s="1">
        <v>100</v>
      </c>
      <c r="H34" s="1">
        <v>26</v>
      </c>
      <c r="I34" s="1">
        <v>46</v>
      </c>
      <c r="J34" s="6">
        <f t="shared" si="0"/>
        <v>48.8</v>
      </c>
      <c r="K34" s="1" t="s">
        <v>84</v>
      </c>
    </row>
    <row r="35" spans="1:11">
      <c r="A35">
        <v>32</v>
      </c>
      <c r="B35">
        <v>110140141</v>
      </c>
      <c r="C35" t="s">
        <v>39</v>
      </c>
      <c r="D35" s="1">
        <v>100</v>
      </c>
      <c r="E35" s="1">
        <v>100</v>
      </c>
      <c r="F35" s="1">
        <v>100</v>
      </c>
      <c r="G35" s="1">
        <v>100</v>
      </c>
      <c r="H35" s="1">
        <v>35</v>
      </c>
      <c r="I35" s="1">
        <v>36</v>
      </c>
      <c r="J35" s="6">
        <f t="shared" si="0"/>
        <v>48.4</v>
      </c>
      <c r="K35" s="1" t="s">
        <v>84</v>
      </c>
    </row>
    <row r="36" spans="1:11">
      <c r="A36">
        <v>33</v>
      </c>
      <c r="B36">
        <v>110150142</v>
      </c>
      <c r="C36" t="s">
        <v>41</v>
      </c>
      <c r="D36" s="1">
        <v>100</v>
      </c>
      <c r="E36" s="1">
        <v>100</v>
      </c>
      <c r="F36" s="1">
        <v>100</v>
      </c>
      <c r="G36" s="1">
        <v>100</v>
      </c>
      <c r="H36" s="1">
        <v>41</v>
      </c>
      <c r="I36" s="1">
        <v>29</v>
      </c>
      <c r="J36" s="6">
        <f t="shared" si="0"/>
        <v>48.000000000000007</v>
      </c>
      <c r="K36" s="1" t="s">
        <v>84</v>
      </c>
    </row>
    <row r="37" spans="1:11">
      <c r="A37">
        <v>34</v>
      </c>
      <c r="B37">
        <v>110170504</v>
      </c>
      <c r="C37" t="s">
        <v>47</v>
      </c>
      <c r="D37" s="1">
        <v>100</v>
      </c>
      <c r="E37" s="1">
        <v>100</v>
      </c>
      <c r="F37" s="1">
        <v>100</v>
      </c>
      <c r="G37" s="1">
        <v>100</v>
      </c>
      <c r="H37" s="1">
        <v>38</v>
      </c>
      <c r="I37" s="1">
        <v>32</v>
      </c>
      <c r="J37" s="6">
        <f t="shared" si="0"/>
        <v>48</v>
      </c>
      <c r="K37" s="1" t="s">
        <v>84</v>
      </c>
    </row>
    <row r="38" spans="1:11">
      <c r="A38">
        <v>35</v>
      </c>
      <c r="B38">
        <v>110110014</v>
      </c>
      <c r="C38" t="s">
        <v>8</v>
      </c>
      <c r="D38" s="1">
        <v>100</v>
      </c>
      <c r="E38" s="1">
        <v>100</v>
      </c>
      <c r="F38" s="1">
        <v>100</v>
      </c>
      <c r="G38" s="1">
        <v>100</v>
      </c>
      <c r="H38" s="1">
        <v>56</v>
      </c>
      <c r="I38" s="1">
        <v>10</v>
      </c>
      <c r="J38" s="6">
        <f t="shared" si="0"/>
        <v>46.400000000000006</v>
      </c>
      <c r="K38" s="1" t="s">
        <v>84</v>
      </c>
    </row>
    <row r="39" spans="1:11">
      <c r="A39">
        <v>36</v>
      </c>
      <c r="B39">
        <v>110050002</v>
      </c>
      <c r="C39" t="s">
        <v>3</v>
      </c>
      <c r="D39" s="1">
        <v>100</v>
      </c>
      <c r="E39" s="1">
        <v>100</v>
      </c>
      <c r="F39" s="1">
        <v>100</v>
      </c>
      <c r="G39" s="1">
        <v>100</v>
      </c>
      <c r="H39" s="1">
        <v>58</v>
      </c>
      <c r="I39" s="1">
        <v>7</v>
      </c>
      <c r="J39" s="6">
        <f t="shared" si="0"/>
        <v>46</v>
      </c>
      <c r="K39" s="1" t="s">
        <v>84</v>
      </c>
    </row>
    <row r="40" spans="1:11">
      <c r="A40">
        <v>37</v>
      </c>
      <c r="B40">
        <v>110130131</v>
      </c>
      <c r="C40" t="s">
        <v>20</v>
      </c>
      <c r="D40" s="1">
        <v>100</v>
      </c>
      <c r="E40" s="1">
        <v>100</v>
      </c>
      <c r="F40" s="1">
        <v>100</v>
      </c>
      <c r="G40" s="1">
        <v>100</v>
      </c>
      <c r="H40" s="1">
        <v>20</v>
      </c>
      <c r="I40" s="1">
        <v>44</v>
      </c>
      <c r="J40" s="6">
        <f t="shared" si="0"/>
        <v>45.6</v>
      </c>
      <c r="K40" s="1" t="s">
        <v>84</v>
      </c>
    </row>
    <row r="41" spans="1:11">
      <c r="A41">
        <v>38</v>
      </c>
      <c r="B41">
        <v>110130119</v>
      </c>
      <c r="C41" t="s">
        <v>18</v>
      </c>
      <c r="D41" s="1">
        <v>100</v>
      </c>
      <c r="E41" s="1">
        <v>100</v>
      </c>
      <c r="F41" s="1">
        <v>100</v>
      </c>
      <c r="G41" s="1">
        <v>100</v>
      </c>
      <c r="H41" s="1">
        <v>22</v>
      </c>
      <c r="I41" s="1">
        <v>39</v>
      </c>
      <c r="J41" s="6">
        <f t="shared" si="0"/>
        <v>44.400000000000006</v>
      </c>
      <c r="K41" s="1" t="s">
        <v>87</v>
      </c>
    </row>
    <row r="42" spans="1:11">
      <c r="A42">
        <v>39</v>
      </c>
      <c r="B42">
        <v>110130213</v>
      </c>
      <c r="C42" t="s">
        <v>24</v>
      </c>
      <c r="D42" s="1">
        <v>100</v>
      </c>
      <c r="E42" s="1">
        <v>100</v>
      </c>
      <c r="F42" s="1">
        <v>100</v>
      </c>
      <c r="G42" s="1">
        <v>100</v>
      </c>
      <c r="H42" s="1">
        <v>37</v>
      </c>
      <c r="I42" s="1">
        <v>24</v>
      </c>
      <c r="J42" s="6">
        <f t="shared" si="0"/>
        <v>44.4</v>
      </c>
      <c r="K42" s="1" t="s">
        <v>87</v>
      </c>
    </row>
    <row r="43" spans="1:11">
      <c r="A43">
        <v>40</v>
      </c>
      <c r="B43">
        <v>110130209</v>
      </c>
      <c r="C43" t="s">
        <v>23</v>
      </c>
      <c r="D43" s="1">
        <v>100</v>
      </c>
      <c r="E43" s="1">
        <v>100</v>
      </c>
      <c r="F43" s="1">
        <v>100</v>
      </c>
      <c r="G43" s="1">
        <v>100</v>
      </c>
      <c r="H43" s="1">
        <v>33</v>
      </c>
      <c r="I43" s="1">
        <v>24</v>
      </c>
      <c r="J43" s="6">
        <f t="shared" si="0"/>
        <v>42.800000000000004</v>
      </c>
      <c r="K43" s="1" t="s">
        <v>87</v>
      </c>
    </row>
    <row r="44" spans="1:11">
      <c r="A44">
        <v>41</v>
      </c>
      <c r="B44">
        <v>110110135</v>
      </c>
      <c r="C44" t="s">
        <v>10</v>
      </c>
      <c r="D44" s="1">
        <v>100</v>
      </c>
      <c r="E44" s="1">
        <v>100</v>
      </c>
      <c r="F44" s="1">
        <v>100</v>
      </c>
      <c r="G44" s="1">
        <v>100</v>
      </c>
      <c r="H44" s="1">
        <v>45</v>
      </c>
      <c r="I44" s="1">
        <v>9</v>
      </c>
      <c r="J44" s="6">
        <f t="shared" si="0"/>
        <v>41.6</v>
      </c>
      <c r="K44" s="1" t="s">
        <v>87</v>
      </c>
    </row>
    <row r="45" spans="1:11">
      <c r="A45">
        <v>42</v>
      </c>
      <c r="B45">
        <v>110090118</v>
      </c>
      <c r="C45" t="s">
        <v>6</v>
      </c>
      <c r="D45" s="1">
        <v>100</v>
      </c>
      <c r="E45" s="1">
        <v>100</v>
      </c>
      <c r="F45" s="1">
        <v>100</v>
      </c>
      <c r="G45" s="1">
        <v>100</v>
      </c>
      <c r="H45" s="1">
        <v>28</v>
      </c>
      <c r="I45" s="1">
        <v>22</v>
      </c>
      <c r="J45" s="6">
        <f t="shared" si="0"/>
        <v>40</v>
      </c>
      <c r="K45" s="1" t="s">
        <v>87</v>
      </c>
    </row>
    <row r="46" spans="1:11">
      <c r="A46">
        <v>43</v>
      </c>
      <c r="B46">
        <v>110110143</v>
      </c>
      <c r="C46" t="s">
        <v>11</v>
      </c>
      <c r="D46" s="1">
        <v>100</v>
      </c>
      <c r="E46" s="1">
        <v>100</v>
      </c>
      <c r="F46" s="1">
        <v>100</v>
      </c>
      <c r="G46" s="1">
        <v>100</v>
      </c>
      <c r="H46" s="1">
        <v>26</v>
      </c>
      <c r="I46" s="1">
        <v>24</v>
      </c>
      <c r="J46" s="6">
        <f t="shared" si="0"/>
        <v>40</v>
      </c>
      <c r="K46" s="1" t="s">
        <v>87</v>
      </c>
    </row>
    <row r="47" spans="1:11">
      <c r="A47">
        <v>44</v>
      </c>
      <c r="B47">
        <v>110160703</v>
      </c>
      <c r="C47" t="s">
        <v>46</v>
      </c>
      <c r="D47" s="1">
        <v>100</v>
      </c>
      <c r="E47" s="1">
        <v>100</v>
      </c>
      <c r="F47" s="1">
        <v>100</v>
      </c>
      <c r="G47" s="1">
        <v>100</v>
      </c>
      <c r="H47" s="1">
        <v>26</v>
      </c>
      <c r="I47" s="1">
        <v>20</v>
      </c>
      <c r="J47" s="6">
        <f t="shared" si="0"/>
        <v>38.4</v>
      </c>
      <c r="K47" s="1" t="s">
        <v>86</v>
      </c>
    </row>
    <row r="48" spans="1:11">
      <c r="A48">
        <v>45</v>
      </c>
      <c r="B48">
        <v>110130133</v>
      </c>
      <c r="C48" t="s">
        <v>21</v>
      </c>
      <c r="D48" s="1">
        <v>100</v>
      </c>
      <c r="E48" s="1">
        <v>100</v>
      </c>
      <c r="F48" s="1">
        <v>100</v>
      </c>
      <c r="G48" s="1">
        <v>100</v>
      </c>
      <c r="H48" s="1">
        <v>23</v>
      </c>
      <c r="I48" s="1">
        <v>15</v>
      </c>
      <c r="J48" s="6">
        <f t="shared" si="0"/>
        <v>35.200000000000003</v>
      </c>
      <c r="K48" s="1" t="s">
        <v>86</v>
      </c>
    </row>
    <row r="49" spans="1:11">
      <c r="A49">
        <v>46</v>
      </c>
      <c r="B49">
        <v>110120316</v>
      </c>
      <c r="C49" t="s">
        <v>15</v>
      </c>
      <c r="D49" s="1">
        <v>100</v>
      </c>
      <c r="E49" s="1">
        <v>100</v>
      </c>
      <c r="F49" s="1">
        <v>100</v>
      </c>
      <c r="G49" s="1">
        <v>100</v>
      </c>
      <c r="H49" s="1">
        <v>28</v>
      </c>
      <c r="I49" s="1">
        <v>8</v>
      </c>
      <c r="J49" s="6">
        <f t="shared" si="0"/>
        <v>34.400000000000006</v>
      </c>
      <c r="K49" s="1" t="s">
        <v>86</v>
      </c>
    </row>
    <row r="50" spans="1:11">
      <c r="A50">
        <v>47</v>
      </c>
      <c r="B50">
        <v>110120273</v>
      </c>
      <c r="C50" t="s">
        <v>14</v>
      </c>
      <c r="D50" s="1">
        <v>100</v>
      </c>
      <c r="E50" s="1">
        <v>100</v>
      </c>
      <c r="F50" s="1">
        <v>100</v>
      </c>
      <c r="G50" s="1">
        <v>100</v>
      </c>
      <c r="H50" s="1">
        <v>10</v>
      </c>
      <c r="I50" s="1">
        <v>26</v>
      </c>
      <c r="J50" s="6">
        <f t="shared" si="0"/>
        <v>34.4</v>
      </c>
      <c r="K50" s="1" t="s">
        <v>86</v>
      </c>
    </row>
    <row r="51" spans="1:11">
      <c r="A51">
        <v>48</v>
      </c>
      <c r="B51">
        <v>110050915</v>
      </c>
      <c r="C51" t="s">
        <v>4</v>
      </c>
      <c r="D51" s="1">
        <v>100</v>
      </c>
      <c r="E51" s="1">
        <v>100</v>
      </c>
      <c r="F51" s="1">
        <v>100</v>
      </c>
      <c r="G51" s="1">
        <v>100</v>
      </c>
      <c r="H51" s="1">
        <v>13</v>
      </c>
      <c r="I51" s="1"/>
      <c r="J51" s="6">
        <f t="shared" si="0"/>
        <v>25.2</v>
      </c>
      <c r="K51" s="1" t="s">
        <v>86</v>
      </c>
    </row>
    <row r="52" spans="1:11">
      <c r="D52">
        <v>100</v>
      </c>
      <c r="E52">
        <v>100</v>
      </c>
      <c r="F52">
        <v>100</v>
      </c>
      <c r="G52">
        <v>100</v>
      </c>
      <c r="H52">
        <v>100</v>
      </c>
      <c r="I52">
        <v>100</v>
      </c>
      <c r="J52" s="1">
        <f t="shared" ref="J52" si="1">0.05*SUM(D52:G52)+0.4*H52+0.4*I52</f>
        <v>100</v>
      </c>
    </row>
    <row r="53" spans="1:11">
      <c r="C53" t="s">
        <v>77</v>
      </c>
      <c r="D53">
        <f>$A$51-COUNTBLANK(D4:D51)</f>
        <v>46</v>
      </c>
      <c r="E53">
        <f t="shared" ref="E53:H53" si="2">$A$51-COUNTBLANK(E4:E51)</f>
        <v>48</v>
      </c>
      <c r="F53">
        <f t="shared" si="2"/>
        <v>48</v>
      </c>
      <c r="G53">
        <f t="shared" si="2"/>
        <v>48</v>
      </c>
      <c r="H53">
        <f t="shared" si="2"/>
        <v>48</v>
      </c>
      <c r="I53">
        <f t="shared" ref="I53:J53" si="3">$A$51-COUNTBLANK(I4:I51)</f>
        <v>47</v>
      </c>
      <c r="J53" s="1">
        <f t="shared" si="3"/>
        <v>48</v>
      </c>
    </row>
    <row r="54" spans="1:11">
      <c r="C54" t="s">
        <v>78</v>
      </c>
      <c r="D54">
        <f>SUM(D4:D51)/$A$51</f>
        <v>95.833333333333329</v>
      </c>
      <c r="E54">
        <f t="shared" ref="E54:G54" si="4">SUM(E4:E51)/$A$51</f>
        <v>100</v>
      </c>
      <c r="F54">
        <f t="shared" si="4"/>
        <v>100</v>
      </c>
      <c r="G54">
        <f t="shared" si="4"/>
        <v>100</v>
      </c>
      <c r="H54">
        <f t="shared" ref="H54:I54" si="5">SUM(H4:H51)/$A$51</f>
        <v>49.8125</v>
      </c>
      <c r="I54">
        <f t="shared" si="5"/>
        <v>35.770833333333336</v>
      </c>
      <c r="J54" s="1">
        <f t="shared" ref="J54" si="6">SUM(J4:J51)/$A$51</f>
        <v>54.025000000000006</v>
      </c>
    </row>
    <row r="55" spans="1:11">
      <c r="C55" t="s">
        <v>79</v>
      </c>
      <c r="D55">
        <f>SUM(D4:D51)/D53</f>
        <v>100</v>
      </c>
      <c r="E55">
        <f t="shared" ref="E55:G55" si="7">SUM(E4:E51)/E53</f>
        <v>100</v>
      </c>
      <c r="F55">
        <f t="shared" si="7"/>
        <v>100</v>
      </c>
      <c r="G55">
        <f t="shared" si="7"/>
        <v>100</v>
      </c>
      <c r="H55">
        <f t="shared" ref="H55:I55" si="8">SUM(H4:H51)/H53</f>
        <v>49.8125</v>
      </c>
      <c r="I55">
        <f t="shared" si="8"/>
        <v>36.531914893617021</v>
      </c>
      <c r="J55" s="1">
        <f t="shared" ref="J55" si="9">SUM(J4:J51)/J53</f>
        <v>54.025000000000006</v>
      </c>
    </row>
    <row r="57" spans="1:11">
      <c r="C57" t="s">
        <v>80</v>
      </c>
      <c r="D57">
        <f t="shared" ref="D57:J57" si="10">STDEV(D4:D51)</f>
        <v>0</v>
      </c>
      <c r="E57">
        <f t="shared" si="10"/>
        <v>0</v>
      </c>
      <c r="F57">
        <f t="shared" si="10"/>
        <v>0</v>
      </c>
      <c r="G57">
        <f t="shared" si="10"/>
        <v>0</v>
      </c>
      <c r="H57">
        <f t="shared" si="10"/>
        <v>22.447722957071768</v>
      </c>
      <c r="I57">
        <f t="shared" si="10"/>
        <v>20.711109247296946</v>
      </c>
      <c r="J57" s="1">
        <f t="shared" si="10"/>
        <v>13.779949973660811</v>
      </c>
    </row>
  </sheetData>
  <sortState ref="B4:J51">
    <sortCondition descending="1" ref="J4:J5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7"/>
  <sheetViews>
    <sheetView topLeftCell="A4" workbookViewId="0">
      <selection activeCell="Q15" sqref="Q15"/>
    </sheetView>
  </sheetViews>
  <sheetFormatPr defaultRowHeight="14.4"/>
  <cols>
    <col min="1" max="1" width="3" bestFit="1" customWidth="1"/>
    <col min="2" max="2" width="11" customWidth="1"/>
    <col min="3" max="3" width="23" bestFit="1" customWidth="1"/>
    <col min="4" max="7" width="6.77734375" customWidth="1"/>
    <col min="8" max="8" width="8" customWidth="1"/>
    <col min="9" max="9" width="6.77734375" customWidth="1"/>
    <col min="10" max="11" width="6.77734375" style="1" customWidth="1"/>
  </cols>
  <sheetData>
    <row r="1" spans="1:11">
      <c r="B1" t="s">
        <v>0</v>
      </c>
    </row>
    <row r="2" spans="1:11" ht="14.4" customHeight="1">
      <c r="D2" s="2"/>
      <c r="E2" s="2"/>
      <c r="F2" s="2"/>
      <c r="G2" s="2"/>
      <c r="H2" s="2"/>
      <c r="I2" s="2"/>
      <c r="J2" s="5"/>
      <c r="K2" s="5"/>
    </row>
    <row r="3" spans="1:11">
      <c r="B3" t="s">
        <v>1</v>
      </c>
      <c r="C3" t="s">
        <v>2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>
      <c r="A4">
        <v>1</v>
      </c>
      <c r="B4">
        <v>110050002</v>
      </c>
      <c r="C4" t="s">
        <v>3</v>
      </c>
      <c r="D4" s="1">
        <v>100</v>
      </c>
      <c r="E4" s="1">
        <v>100</v>
      </c>
      <c r="F4" s="1">
        <v>100</v>
      </c>
      <c r="G4" s="1">
        <v>100</v>
      </c>
      <c r="H4" s="1">
        <v>58</v>
      </c>
      <c r="I4" s="1">
        <v>7</v>
      </c>
      <c r="J4" s="7">
        <f>0.05*SUM(D4:G4)+0.4*H4+0.4*I4</f>
        <v>46</v>
      </c>
      <c r="K4" s="1" t="s">
        <v>84</v>
      </c>
    </row>
    <row r="5" spans="1:11">
      <c r="A5">
        <v>2</v>
      </c>
      <c r="B5">
        <v>110050915</v>
      </c>
      <c r="C5" t="s">
        <v>4</v>
      </c>
      <c r="D5" s="1">
        <v>100</v>
      </c>
      <c r="E5" s="1">
        <v>100</v>
      </c>
      <c r="F5" s="1">
        <v>100</v>
      </c>
      <c r="G5" s="1">
        <v>100</v>
      </c>
      <c r="H5" s="1">
        <v>13</v>
      </c>
      <c r="I5" s="1"/>
      <c r="J5" s="7">
        <f>0.05*SUM(D5:G5)+0.4*H5+0.4*I5</f>
        <v>25.2</v>
      </c>
      <c r="K5" s="1" t="s">
        <v>86</v>
      </c>
    </row>
    <row r="6" spans="1:11">
      <c r="A6">
        <v>3</v>
      </c>
      <c r="B6">
        <v>110080005</v>
      </c>
      <c r="C6" t="s">
        <v>5</v>
      </c>
      <c r="D6" s="1">
        <v>100</v>
      </c>
      <c r="E6" s="1">
        <v>100</v>
      </c>
      <c r="F6" s="1">
        <v>100</v>
      </c>
      <c r="G6" s="1">
        <v>100</v>
      </c>
      <c r="H6" s="1">
        <v>40</v>
      </c>
      <c r="I6" s="1">
        <v>52</v>
      </c>
      <c r="J6" s="7">
        <f>0.05*SUM(D6:G6)+0.4*H6+0.4*I6</f>
        <v>56.8</v>
      </c>
      <c r="K6" s="1" t="s">
        <v>85</v>
      </c>
    </row>
    <row r="7" spans="1:11">
      <c r="A7">
        <v>4</v>
      </c>
      <c r="B7">
        <v>110090118</v>
      </c>
      <c r="C7" t="s">
        <v>6</v>
      </c>
      <c r="D7" s="1">
        <v>100</v>
      </c>
      <c r="E7" s="1">
        <v>100</v>
      </c>
      <c r="F7" s="1">
        <v>100</v>
      </c>
      <c r="G7" s="1">
        <v>100</v>
      </c>
      <c r="H7" s="1">
        <v>28</v>
      </c>
      <c r="I7" s="1">
        <v>22</v>
      </c>
      <c r="J7" s="7">
        <f>0.05*SUM(D7:G7)+0.4*H7+0.4*I7</f>
        <v>40</v>
      </c>
      <c r="K7" s="1" t="s">
        <v>87</v>
      </c>
    </row>
    <row r="8" spans="1:11">
      <c r="A8">
        <v>5</v>
      </c>
      <c r="B8">
        <v>110100111</v>
      </c>
      <c r="C8" t="s">
        <v>7</v>
      </c>
      <c r="D8" s="1">
        <v>100</v>
      </c>
      <c r="E8" s="1">
        <v>100</v>
      </c>
      <c r="F8" s="1">
        <v>100</v>
      </c>
      <c r="G8" s="1">
        <v>100</v>
      </c>
      <c r="H8" s="1">
        <v>46</v>
      </c>
      <c r="I8" s="1">
        <v>39</v>
      </c>
      <c r="J8" s="7">
        <f>0.05*SUM(D8:G8)+0.4*H8+0.4*I8</f>
        <v>54.000000000000007</v>
      </c>
      <c r="K8" s="1" t="s">
        <v>85</v>
      </c>
    </row>
    <row r="9" spans="1:11">
      <c r="A9">
        <v>6</v>
      </c>
      <c r="B9">
        <v>110110014</v>
      </c>
      <c r="C9" t="s">
        <v>8</v>
      </c>
      <c r="D9" s="1">
        <v>100</v>
      </c>
      <c r="E9" s="1">
        <v>100</v>
      </c>
      <c r="F9" s="1">
        <v>100</v>
      </c>
      <c r="G9" s="1">
        <v>100</v>
      </c>
      <c r="H9" s="1">
        <v>56</v>
      </c>
      <c r="I9" s="1">
        <v>10</v>
      </c>
      <c r="J9" s="7">
        <f>0.05*SUM(D9:G9)+0.4*H9+0.4*I9</f>
        <v>46.400000000000006</v>
      </c>
      <c r="K9" s="1" t="s">
        <v>84</v>
      </c>
    </row>
    <row r="10" spans="1:11">
      <c r="A10">
        <v>7</v>
      </c>
      <c r="B10">
        <v>110110078</v>
      </c>
      <c r="C10" t="s">
        <v>9</v>
      </c>
      <c r="D10" s="1">
        <v>100</v>
      </c>
      <c r="E10" s="1">
        <v>100</v>
      </c>
      <c r="F10" s="1">
        <v>100</v>
      </c>
      <c r="G10" s="1">
        <v>100</v>
      </c>
      <c r="H10" s="1">
        <v>39</v>
      </c>
      <c r="I10" s="1">
        <v>40</v>
      </c>
      <c r="J10" s="7">
        <f>0.05*SUM(D10:G10)+0.4*H10+0.4*I10</f>
        <v>51.6</v>
      </c>
      <c r="K10" s="1" t="s">
        <v>84</v>
      </c>
    </row>
    <row r="11" spans="1:11">
      <c r="A11">
        <v>8</v>
      </c>
      <c r="B11">
        <v>110110135</v>
      </c>
      <c r="C11" t="s">
        <v>10</v>
      </c>
      <c r="D11" s="1">
        <v>100</v>
      </c>
      <c r="E11" s="1">
        <v>100</v>
      </c>
      <c r="F11" s="1">
        <v>100</v>
      </c>
      <c r="G11" s="1">
        <v>100</v>
      </c>
      <c r="H11" s="1">
        <v>45</v>
      </c>
      <c r="I11" s="1">
        <v>9</v>
      </c>
      <c r="J11" s="7">
        <f>0.05*SUM(D11:G11)+0.4*H11+0.4*I11</f>
        <v>41.6</v>
      </c>
      <c r="K11" s="1" t="s">
        <v>87</v>
      </c>
    </row>
    <row r="12" spans="1:11">
      <c r="A12">
        <v>9</v>
      </c>
      <c r="B12">
        <v>110110143</v>
      </c>
      <c r="C12" t="s">
        <v>11</v>
      </c>
      <c r="D12" s="1">
        <v>100</v>
      </c>
      <c r="E12" s="1">
        <v>100</v>
      </c>
      <c r="F12" s="1">
        <v>100</v>
      </c>
      <c r="G12" s="1">
        <v>100</v>
      </c>
      <c r="H12" s="1">
        <v>26</v>
      </c>
      <c r="I12" s="1">
        <v>24</v>
      </c>
      <c r="J12" s="7">
        <f>0.05*SUM(D12:G12)+0.4*H12+0.4*I12</f>
        <v>40</v>
      </c>
      <c r="K12" s="1" t="s">
        <v>87</v>
      </c>
    </row>
    <row r="13" spans="1:11">
      <c r="A13">
        <v>10</v>
      </c>
      <c r="B13">
        <v>110110910</v>
      </c>
      <c r="C13" t="s">
        <v>12</v>
      </c>
      <c r="D13" s="1">
        <v>100</v>
      </c>
      <c r="E13" s="1">
        <v>100</v>
      </c>
      <c r="F13" s="1">
        <v>100</v>
      </c>
      <c r="G13" s="1">
        <v>100</v>
      </c>
      <c r="H13" s="1">
        <v>65</v>
      </c>
      <c r="I13" s="1">
        <v>82</v>
      </c>
      <c r="J13" s="7">
        <f>0.05*SUM(D13:G13)+0.4*H13+0.4*I13</f>
        <v>78.800000000000011</v>
      </c>
      <c r="K13" s="1" t="s">
        <v>82</v>
      </c>
    </row>
    <row r="14" spans="1:11">
      <c r="A14">
        <v>11</v>
      </c>
      <c r="B14">
        <v>110120019</v>
      </c>
      <c r="C14" t="s">
        <v>13</v>
      </c>
      <c r="D14" s="1">
        <v>100</v>
      </c>
      <c r="E14" s="1">
        <v>100</v>
      </c>
      <c r="F14" s="1">
        <v>100</v>
      </c>
      <c r="G14" s="1">
        <v>100</v>
      </c>
      <c r="H14" s="1">
        <v>50</v>
      </c>
      <c r="I14" s="1">
        <v>66</v>
      </c>
      <c r="J14" s="7">
        <f>0.05*SUM(D14:G14)+0.4*H14+0.4*I14</f>
        <v>66.400000000000006</v>
      </c>
      <c r="K14" s="1" t="s">
        <v>83</v>
      </c>
    </row>
    <row r="15" spans="1:11">
      <c r="A15">
        <v>12</v>
      </c>
      <c r="B15">
        <v>110120273</v>
      </c>
      <c r="C15" t="s">
        <v>14</v>
      </c>
      <c r="D15" s="1">
        <v>100</v>
      </c>
      <c r="E15" s="1">
        <v>100</v>
      </c>
      <c r="F15" s="1">
        <v>100</v>
      </c>
      <c r="G15" s="1">
        <v>100</v>
      </c>
      <c r="H15" s="1">
        <v>10</v>
      </c>
      <c r="I15" s="1">
        <v>26</v>
      </c>
      <c r="J15" s="7">
        <f>0.05*SUM(D15:G15)+0.4*H15+0.4*I15</f>
        <v>34.4</v>
      </c>
      <c r="K15" s="1" t="s">
        <v>86</v>
      </c>
    </row>
    <row r="16" spans="1:11">
      <c r="A16">
        <v>13</v>
      </c>
      <c r="B16">
        <v>110120316</v>
      </c>
      <c r="C16" t="s">
        <v>15</v>
      </c>
      <c r="D16" s="1">
        <v>100</v>
      </c>
      <c r="E16" s="1">
        <v>100</v>
      </c>
      <c r="F16" s="1">
        <v>100</v>
      </c>
      <c r="G16" s="1">
        <v>100</v>
      </c>
      <c r="H16" s="1">
        <v>28</v>
      </c>
      <c r="I16" s="1">
        <v>8</v>
      </c>
      <c r="J16" s="7">
        <f>0.05*SUM(D16:G16)+0.4*H16+0.4*I16</f>
        <v>34.400000000000006</v>
      </c>
      <c r="K16" s="1" t="s">
        <v>86</v>
      </c>
    </row>
    <row r="17" spans="1:11">
      <c r="A17">
        <v>14</v>
      </c>
      <c r="B17">
        <v>110130108</v>
      </c>
      <c r="C17" t="s">
        <v>16</v>
      </c>
      <c r="D17" s="1">
        <v>100</v>
      </c>
      <c r="E17" s="1">
        <v>100</v>
      </c>
      <c r="F17" s="1">
        <v>100</v>
      </c>
      <c r="G17" s="1">
        <v>100</v>
      </c>
      <c r="H17" s="1">
        <v>43</v>
      </c>
      <c r="I17" s="1">
        <v>34</v>
      </c>
      <c r="J17" s="7">
        <f>0.05*SUM(D17:G17)+0.4*H17+0.4*I17</f>
        <v>50.800000000000004</v>
      </c>
      <c r="K17" s="1" t="s">
        <v>84</v>
      </c>
    </row>
    <row r="18" spans="1:11">
      <c r="A18">
        <v>15</v>
      </c>
      <c r="B18">
        <v>110130113</v>
      </c>
      <c r="C18" t="s">
        <v>17</v>
      </c>
      <c r="D18" s="1">
        <v>100</v>
      </c>
      <c r="E18" s="1">
        <v>100</v>
      </c>
      <c r="F18" s="1">
        <v>100</v>
      </c>
      <c r="G18" s="1">
        <v>100</v>
      </c>
      <c r="H18" s="1">
        <v>82</v>
      </c>
      <c r="I18" s="1">
        <v>29</v>
      </c>
      <c r="J18" s="7">
        <f>0.05*SUM(D18:G18)+0.4*H18+0.4*I18</f>
        <v>64.400000000000006</v>
      </c>
      <c r="K18" s="1" t="s">
        <v>83</v>
      </c>
    </row>
    <row r="19" spans="1:11">
      <c r="A19">
        <v>16</v>
      </c>
      <c r="B19">
        <v>110130119</v>
      </c>
      <c r="C19" t="s">
        <v>18</v>
      </c>
      <c r="D19" s="1">
        <v>100</v>
      </c>
      <c r="E19" s="1">
        <v>100</v>
      </c>
      <c r="F19" s="1">
        <v>100</v>
      </c>
      <c r="G19" s="1">
        <v>100</v>
      </c>
      <c r="H19" s="1">
        <v>22</v>
      </c>
      <c r="I19" s="1">
        <v>39</v>
      </c>
      <c r="J19" s="7">
        <f>0.05*SUM(D19:G19)+0.4*H19+0.4*I19</f>
        <v>44.400000000000006</v>
      </c>
      <c r="K19" s="1" t="s">
        <v>87</v>
      </c>
    </row>
    <row r="20" spans="1:11">
      <c r="A20">
        <v>17</v>
      </c>
      <c r="B20">
        <v>110130130</v>
      </c>
      <c r="C20" t="s">
        <v>19</v>
      </c>
      <c r="D20" s="1">
        <v>100</v>
      </c>
      <c r="E20" s="1">
        <v>100</v>
      </c>
      <c r="F20" s="1">
        <v>100</v>
      </c>
      <c r="G20" s="1">
        <v>100</v>
      </c>
      <c r="H20" s="1">
        <v>76</v>
      </c>
      <c r="I20" s="1">
        <v>25</v>
      </c>
      <c r="J20" s="7">
        <f>0.05*SUM(D20:G20)+0.4*H20+0.4*I20</f>
        <v>60.400000000000006</v>
      </c>
      <c r="K20" s="1" t="s">
        <v>83</v>
      </c>
    </row>
    <row r="21" spans="1:11">
      <c r="A21">
        <v>18</v>
      </c>
      <c r="B21">
        <v>110130131</v>
      </c>
      <c r="C21" t="s">
        <v>20</v>
      </c>
      <c r="D21" s="1">
        <v>100</v>
      </c>
      <c r="E21" s="1">
        <v>100</v>
      </c>
      <c r="F21" s="1">
        <v>100</v>
      </c>
      <c r="G21" s="1">
        <v>100</v>
      </c>
      <c r="H21" s="1">
        <v>20</v>
      </c>
      <c r="I21" s="1">
        <v>44</v>
      </c>
      <c r="J21" s="7">
        <f>0.05*SUM(D21:G21)+0.4*H21+0.4*I21</f>
        <v>45.6</v>
      </c>
      <c r="K21" s="1" t="s">
        <v>84</v>
      </c>
    </row>
    <row r="22" spans="1:11">
      <c r="A22">
        <v>19</v>
      </c>
      <c r="B22">
        <v>110130133</v>
      </c>
      <c r="C22" t="s">
        <v>21</v>
      </c>
      <c r="D22" s="1">
        <v>100</v>
      </c>
      <c r="E22" s="1">
        <v>100</v>
      </c>
      <c r="F22" s="1">
        <v>100</v>
      </c>
      <c r="G22" s="1">
        <v>100</v>
      </c>
      <c r="H22" s="1">
        <v>23</v>
      </c>
      <c r="I22" s="1">
        <v>15</v>
      </c>
      <c r="J22" s="7">
        <f>0.05*SUM(D22:G22)+0.4*H22+0.4*I22</f>
        <v>35.200000000000003</v>
      </c>
      <c r="K22" s="1" t="s">
        <v>86</v>
      </c>
    </row>
    <row r="23" spans="1:11">
      <c r="A23">
        <v>20</v>
      </c>
      <c r="B23">
        <v>110130135</v>
      </c>
      <c r="C23" t="s">
        <v>22</v>
      </c>
      <c r="D23" s="1">
        <v>100</v>
      </c>
      <c r="E23" s="1">
        <v>100</v>
      </c>
      <c r="F23" s="1">
        <v>100</v>
      </c>
      <c r="G23" s="1">
        <v>100</v>
      </c>
      <c r="H23" s="1">
        <v>54</v>
      </c>
      <c r="I23" s="1">
        <v>22</v>
      </c>
      <c r="J23" s="7">
        <f>0.05*SUM(D23:G23)+0.4*H23+0.4*I23</f>
        <v>50.400000000000006</v>
      </c>
      <c r="K23" s="1" t="s">
        <v>84</v>
      </c>
    </row>
    <row r="24" spans="1:11">
      <c r="A24">
        <v>21</v>
      </c>
      <c r="B24">
        <v>110130209</v>
      </c>
      <c r="C24" t="s">
        <v>23</v>
      </c>
      <c r="D24" s="1">
        <v>100</v>
      </c>
      <c r="E24" s="1">
        <v>100</v>
      </c>
      <c r="F24" s="1">
        <v>100</v>
      </c>
      <c r="G24" s="1">
        <v>100</v>
      </c>
      <c r="H24" s="1">
        <v>33</v>
      </c>
      <c r="I24" s="1">
        <v>24</v>
      </c>
      <c r="J24" s="7">
        <f>0.05*SUM(D24:G24)+0.4*H24+0.4*I24</f>
        <v>42.800000000000004</v>
      </c>
      <c r="K24" s="1" t="s">
        <v>87</v>
      </c>
    </row>
    <row r="25" spans="1:11">
      <c r="A25">
        <v>22</v>
      </c>
      <c r="B25">
        <v>110130213</v>
      </c>
      <c r="C25" t="s">
        <v>24</v>
      </c>
      <c r="D25" s="1">
        <v>100</v>
      </c>
      <c r="E25" s="1">
        <v>100</v>
      </c>
      <c r="F25" s="1">
        <v>100</v>
      </c>
      <c r="G25" s="1">
        <v>100</v>
      </c>
      <c r="H25" s="1">
        <v>37</v>
      </c>
      <c r="I25" s="1">
        <v>24</v>
      </c>
      <c r="J25" s="7">
        <f>0.05*SUM(D25:G25)+0.4*H25+0.4*I25</f>
        <v>44.4</v>
      </c>
      <c r="K25" s="1" t="s">
        <v>87</v>
      </c>
    </row>
    <row r="26" spans="1:11">
      <c r="A26">
        <v>23</v>
      </c>
      <c r="B26">
        <v>110130222</v>
      </c>
      <c r="C26" t="s">
        <v>25</v>
      </c>
      <c r="D26" s="1">
        <v>100</v>
      </c>
      <c r="E26" s="1">
        <v>100</v>
      </c>
      <c r="F26" s="1">
        <v>100</v>
      </c>
      <c r="G26" s="1">
        <v>100</v>
      </c>
      <c r="H26" s="1">
        <v>50</v>
      </c>
      <c r="I26" s="1">
        <v>40</v>
      </c>
      <c r="J26" s="7">
        <f>0.05*SUM(D26:G26)+0.4*H26+0.4*I26</f>
        <v>56</v>
      </c>
      <c r="K26" s="1" t="s">
        <v>85</v>
      </c>
    </row>
    <row r="27" spans="1:11">
      <c r="A27">
        <v>24</v>
      </c>
      <c r="B27">
        <v>110130235</v>
      </c>
      <c r="C27" t="s">
        <v>26</v>
      </c>
      <c r="D27" s="1">
        <v>100</v>
      </c>
      <c r="E27" s="1">
        <v>100</v>
      </c>
      <c r="F27" s="1">
        <v>100</v>
      </c>
      <c r="G27" s="1">
        <v>100</v>
      </c>
      <c r="H27" s="1">
        <v>69</v>
      </c>
      <c r="I27" s="1">
        <v>4</v>
      </c>
      <c r="J27" s="7">
        <f>0.05*SUM(D27:G27)+0.4*H27+0.4*I27</f>
        <v>49.2</v>
      </c>
      <c r="K27" s="1" t="s">
        <v>84</v>
      </c>
    </row>
    <row r="28" spans="1:11">
      <c r="A28">
        <v>25</v>
      </c>
      <c r="B28">
        <v>110130255</v>
      </c>
      <c r="C28" t="s">
        <v>27</v>
      </c>
      <c r="D28" s="1" t="s">
        <v>76</v>
      </c>
      <c r="E28" s="1">
        <v>100</v>
      </c>
      <c r="F28" s="1">
        <v>100</v>
      </c>
      <c r="G28" s="1">
        <v>100</v>
      </c>
      <c r="H28" s="1">
        <v>52</v>
      </c>
      <c r="I28" s="1">
        <v>34</v>
      </c>
      <c r="J28" s="7">
        <f>0.05*SUM(D28:G28)+0.4*H28+0.4*I28</f>
        <v>49.4</v>
      </c>
      <c r="K28" s="1" t="s">
        <v>84</v>
      </c>
    </row>
    <row r="29" spans="1:11">
      <c r="A29">
        <v>26</v>
      </c>
      <c r="B29">
        <v>110130903</v>
      </c>
      <c r="C29" t="s">
        <v>28</v>
      </c>
      <c r="D29" s="1"/>
      <c r="E29" s="1">
        <v>100</v>
      </c>
      <c r="F29" s="1">
        <v>100</v>
      </c>
      <c r="G29" s="1">
        <v>100</v>
      </c>
      <c r="H29" s="1">
        <v>70</v>
      </c>
      <c r="I29" s="1">
        <v>21</v>
      </c>
      <c r="J29" s="7">
        <f>0.05*SUM(D29:G29)+0.4*H29+0.4*I29</f>
        <v>51.4</v>
      </c>
      <c r="K29" s="1" t="s">
        <v>84</v>
      </c>
    </row>
    <row r="30" spans="1:11">
      <c r="A30">
        <v>27</v>
      </c>
      <c r="B30">
        <v>110140022</v>
      </c>
      <c r="C30" t="s">
        <v>29</v>
      </c>
      <c r="D30" s="1">
        <v>100</v>
      </c>
      <c r="E30" s="1">
        <v>100</v>
      </c>
      <c r="F30" s="1">
        <v>100</v>
      </c>
      <c r="G30" s="1">
        <v>100</v>
      </c>
      <c r="H30" s="1">
        <v>100</v>
      </c>
      <c r="I30" s="1">
        <v>88</v>
      </c>
      <c r="J30" s="7">
        <f>0.05*SUM(D30:G30)+0.4*H30+0.4*I30</f>
        <v>95.2</v>
      </c>
      <c r="K30" s="1" t="s">
        <v>81</v>
      </c>
    </row>
    <row r="31" spans="1:11">
      <c r="A31">
        <v>28</v>
      </c>
      <c r="B31">
        <v>110140023</v>
      </c>
      <c r="C31" t="s">
        <v>30</v>
      </c>
      <c r="D31" s="1">
        <v>100</v>
      </c>
      <c r="E31" s="1">
        <v>100</v>
      </c>
      <c r="F31" s="1">
        <v>100</v>
      </c>
      <c r="G31" s="1">
        <v>100</v>
      </c>
      <c r="H31" s="1">
        <v>92</v>
      </c>
      <c r="I31" s="1">
        <v>47</v>
      </c>
      <c r="J31" s="7">
        <f>0.05*SUM(D31:G31)+0.4*H31+0.4*I31</f>
        <v>75.600000000000009</v>
      </c>
      <c r="K31" s="1" t="s">
        <v>82</v>
      </c>
    </row>
    <row r="32" spans="1:11">
      <c r="A32">
        <v>29</v>
      </c>
      <c r="B32">
        <v>110140030</v>
      </c>
      <c r="C32" t="s">
        <v>31</v>
      </c>
      <c r="D32" s="1">
        <v>100</v>
      </c>
      <c r="E32" s="1">
        <v>100</v>
      </c>
      <c r="F32" s="1">
        <v>100</v>
      </c>
      <c r="G32" s="1">
        <v>100</v>
      </c>
      <c r="H32" s="1">
        <v>73</v>
      </c>
      <c r="I32" s="1">
        <v>91</v>
      </c>
      <c r="J32" s="7">
        <f>0.05*SUM(D32:G32)+0.4*H32+0.4*I32</f>
        <v>85.6</v>
      </c>
      <c r="K32" s="1" t="s">
        <v>81</v>
      </c>
    </row>
    <row r="33" spans="1:11">
      <c r="A33">
        <v>30</v>
      </c>
      <c r="B33">
        <v>110140032</v>
      </c>
      <c r="C33" t="s">
        <v>32</v>
      </c>
      <c r="D33" s="1">
        <v>100</v>
      </c>
      <c r="E33" s="1">
        <v>100</v>
      </c>
      <c r="F33" s="1">
        <v>100</v>
      </c>
      <c r="G33" s="1">
        <v>100</v>
      </c>
      <c r="H33" s="1">
        <v>47</v>
      </c>
      <c r="I33" s="1">
        <v>44</v>
      </c>
      <c r="J33" s="7">
        <f>0.05*SUM(D33:G33)+0.4*H33+0.4*I33</f>
        <v>56.4</v>
      </c>
      <c r="K33" s="1" t="s">
        <v>85</v>
      </c>
    </row>
    <row r="34" spans="1:11">
      <c r="A34">
        <v>31</v>
      </c>
      <c r="B34">
        <v>110140117</v>
      </c>
      <c r="C34" t="s">
        <v>33</v>
      </c>
      <c r="D34" s="1">
        <v>100</v>
      </c>
      <c r="E34" s="1">
        <v>100</v>
      </c>
      <c r="F34" s="1">
        <v>100</v>
      </c>
      <c r="G34" s="1">
        <v>100</v>
      </c>
      <c r="H34" s="1">
        <v>57</v>
      </c>
      <c r="I34" s="1">
        <v>68</v>
      </c>
      <c r="J34" s="7">
        <f>0.05*SUM(D34:G34)+0.4*H34+0.4*I34</f>
        <v>70</v>
      </c>
      <c r="K34" s="1" t="s">
        <v>82</v>
      </c>
    </row>
    <row r="35" spans="1:11">
      <c r="A35">
        <v>32</v>
      </c>
      <c r="B35">
        <v>110140119</v>
      </c>
      <c r="C35" t="s">
        <v>34</v>
      </c>
      <c r="D35" s="1">
        <v>100</v>
      </c>
      <c r="E35" s="1">
        <v>100</v>
      </c>
      <c r="F35" s="1">
        <v>100</v>
      </c>
      <c r="G35" s="1">
        <v>100</v>
      </c>
      <c r="H35" s="1">
        <v>78</v>
      </c>
      <c r="I35" s="1">
        <v>16</v>
      </c>
      <c r="J35" s="7">
        <f>0.05*SUM(D35:G35)+0.4*H35+0.4*I35</f>
        <v>57.6</v>
      </c>
      <c r="K35" s="1" t="s">
        <v>85</v>
      </c>
    </row>
    <row r="36" spans="1:11">
      <c r="A36">
        <v>33</v>
      </c>
      <c r="B36">
        <v>110140120</v>
      </c>
      <c r="C36" t="s">
        <v>35</v>
      </c>
      <c r="D36" s="1">
        <v>100</v>
      </c>
      <c r="E36" s="1">
        <v>100</v>
      </c>
      <c r="F36" s="1">
        <v>100</v>
      </c>
      <c r="G36" s="1">
        <v>100</v>
      </c>
      <c r="H36" s="1">
        <v>35</v>
      </c>
      <c r="I36" s="1">
        <v>43</v>
      </c>
      <c r="J36" s="7">
        <f>0.05*SUM(D36:G36)+0.4*H36+0.4*I36</f>
        <v>51.2</v>
      </c>
      <c r="K36" s="1" t="s">
        <v>84</v>
      </c>
    </row>
    <row r="37" spans="1:11">
      <c r="A37">
        <v>34</v>
      </c>
      <c r="B37">
        <v>110140134</v>
      </c>
      <c r="C37" t="s">
        <v>36</v>
      </c>
      <c r="D37" s="1">
        <v>100</v>
      </c>
      <c r="E37" s="1">
        <v>100</v>
      </c>
      <c r="F37" s="1">
        <v>100</v>
      </c>
      <c r="G37" s="1">
        <v>100</v>
      </c>
      <c r="H37" s="1">
        <v>43</v>
      </c>
      <c r="I37" s="1">
        <v>33</v>
      </c>
      <c r="J37" s="7">
        <f>0.05*SUM(D37:G37)+0.4*H37+0.4*I37</f>
        <v>50.400000000000006</v>
      </c>
      <c r="K37" s="1" t="s">
        <v>84</v>
      </c>
    </row>
    <row r="38" spans="1:11">
      <c r="A38">
        <v>35</v>
      </c>
      <c r="B38">
        <v>110140138</v>
      </c>
      <c r="C38" t="s">
        <v>37</v>
      </c>
      <c r="D38" s="1">
        <v>100</v>
      </c>
      <c r="E38" s="1">
        <v>100</v>
      </c>
      <c r="F38" s="1">
        <v>100</v>
      </c>
      <c r="G38" s="1">
        <v>100</v>
      </c>
      <c r="H38" s="1">
        <v>69</v>
      </c>
      <c r="I38" s="1">
        <v>50</v>
      </c>
      <c r="J38" s="7">
        <f>0.05*SUM(D38:G38)+0.4*H38+0.4*I38</f>
        <v>67.599999999999994</v>
      </c>
      <c r="K38" s="1" t="s">
        <v>83</v>
      </c>
    </row>
    <row r="39" spans="1:11">
      <c r="A39">
        <v>36</v>
      </c>
      <c r="B39">
        <v>110140140</v>
      </c>
      <c r="C39" t="s">
        <v>38</v>
      </c>
      <c r="D39" s="1">
        <v>100</v>
      </c>
      <c r="E39" s="1">
        <v>100</v>
      </c>
      <c r="F39" s="1">
        <v>100</v>
      </c>
      <c r="G39" s="1">
        <v>100</v>
      </c>
      <c r="H39" s="1">
        <v>72</v>
      </c>
      <c r="I39" s="1">
        <v>37</v>
      </c>
      <c r="J39" s="7">
        <f>0.05*SUM(D39:G39)+0.4*H39+0.4*I39</f>
        <v>63.599999999999994</v>
      </c>
      <c r="K39" s="1" t="s">
        <v>83</v>
      </c>
    </row>
    <row r="40" spans="1:11">
      <c r="A40">
        <v>37</v>
      </c>
      <c r="B40">
        <v>110140141</v>
      </c>
      <c r="C40" t="s">
        <v>39</v>
      </c>
      <c r="D40" s="1">
        <v>100</v>
      </c>
      <c r="E40" s="1">
        <v>100</v>
      </c>
      <c r="F40" s="1">
        <v>100</v>
      </c>
      <c r="G40" s="1">
        <v>100</v>
      </c>
      <c r="H40" s="1">
        <v>35</v>
      </c>
      <c r="I40" s="1">
        <v>36</v>
      </c>
      <c r="J40" s="7">
        <f>0.05*SUM(D40:G40)+0.4*H40+0.4*I40</f>
        <v>48.4</v>
      </c>
      <c r="K40" s="1" t="s">
        <v>84</v>
      </c>
    </row>
    <row r="41" spans="1:11">
      <c r="A41">
        <v>38</v>
      </c>
      <c r="B41">
        <v>110140149</v>
      </c>
      <c r="C41" t="s">
        <v>40</v>
      </c>
      <c r="D41" s="1">
        <v>100</v>
      </c>
      <c r="E41" s="1">
        <v>100</v>
      </c>
      <c r="F41" s="1">
        <v>100</v>
      </c>
      <c r="G41" s="1">
        <v>100</v>
      </c>
      <c r="H41" s="1">
        <v>71</v>
      </c>
      <c r="I41" s="1">
        <v>34</v>
      </c>
      <c r="J41" s="7">
        <f>0.05*SUM(D41:G41)+0.4*H41+0.4*I41</f>
        <v>62.000000000000007</v>
      </c>
      <c r="K41" s="1" t="s">
        <v>83</v>
      </c>
    </row>
    <row r="42" spans="1:11">
      <c r="A42">
        <v>39</v>
      </c>
      <c r="B42">
        <v>110150142</v>
      </c>
      <c r="C42" t="s">
        <v>41</v>
      </c>
      <c r="D42" s="1">
        <v>100</v>
      </c>
      <c r="E42" s="1">
        <v>100</v>
      </c>
      <c r="F42" s="1">
        <v>100</v>
      </c>
      <c r="G42" s="1">
        <v>100</v>
      </c>
      <c r="H42" s="1">
        <v>41</v>
      </c>
      <c r="I42" s="1">
        <v>29</v>
      </c>
      <c r="J42" s="7">
        <f>0.05*SUM(D42:G42)+0.4*H42+0.4*I42</f>
        <v>48.000000000000007</v>
      </c>
      <c r="K42" s="1" t="s">
        <v>84</v>
      </c>
    </row>
    <row r="43" spans="1:11">
      <c r="A43">
        <v>40</v>
      </c>
      <c r="B43">
        <v>110160162</v>
      </c>
      <c r="C43" t="s">
        <v>42</v>
      </c>
      <c r="D43" s="1">
        <v>100</v>
      </c>
      <c r="E43" s="1">
        <v>100</v>
      </c>
      <c r="F43" s="1">
        <v>100</v>
      </c>
      <c r="G43" s="1">
        <v>100</v>
      </c>
      <c r="H43" s="1">
        <v>96</v>
      </c>
      <c r="I43" s="1">
        <v>52</v>
      </c>
      <c r="J43" s="7">
        <f>0.05*SUM(D43:G43)+0.4*H43+0.4*I43</f>
        <v>79.2</v>
      </c>
      <c r="K43" s="1" t="s">
        <v>82</v>
      </c>
    </row>
    <row r="44" spans="1:11">
      <c r="A44">
        <v>41</v>
      </c>
      <c r="B44">
        <v>110160541</v>
      </c>
      <c r="C44" t="s">
        <v>43</v>
      </c>
      <c r="D44" s="1">
        <v>100</v>
      </c>
      <c r="E44" s="1">
        <v>100</v>
      </c>
      <c r="F44" s="1">
        <v>100</v>
      </c>
      <c r="G44" s="1">
        <v>100</v>
      </c>
      <c r="H44" s="1">
        <v>29</v>
      </c>
      <c r="I44" s="1">
        <v>63</v>
      </c>
      <c r="J44" s="7">
        <f>0.05*SUM(D44:G44)+0.4*H44+0.4*I44</f>
        <v>56.800000000000004</v>
      </c>
      <c r="K44" s="1" t="s">
        <v>85</v>
      </c>
    </row>
    <row r="45" spans="1:11">
      <c r="A45">
        <v>42</v>
      </c>
      <c r="B45">
        <v>110160547</v>
      </c>
      <c r="C45" t="s">
        <v>44</v>
      </c>
      <c r="D45" s="1">
        <v>100</v>
      </c>
      <c r="E45" s="1">
        <v>100</v>
      </c>
      <c r="F45" s="1">
        <v>100</v>
      </c>
      <c r="G45" s="1">
        <v>100</v>
      </c>
      <c r="H45" s="1">
        <v>66</v>
      </c>
      <c r="I45" s="1">
        <v>39</v>
      </c>
      <c r="J45" s="7">
        <f>0.05*SUM(D45:G45)+0.4*H45+0.4*I45</f>
        <v>62.000000000000007</v>
      </c>
      <c r="K45" s="1" t="s">
        <v>83</v>
      </c>
    </row>
    <row r="46" spans="1:11">
      <c r="A46">
        <v>43</v>
      </c>
      <c r="B46">
        <v>110160549</v>
      </c>
      <c r="C46" t="s">
        <v>45</v>
      </c>
      <c r="D46" s="1">
        <v>100</v>
      </c>
      <c r="E46" s="1">
        <v>100</v>
      </c>
      <c r="F46" s="1">
        <v>100</v>
      </c>
      <c r="G46" s="1">
        <v>100</v>
      </c>
      <c r="H46" s="1">
        <v>80</v>
      </c>
      <c r="I46" s="1">
        <v>6</v>
      </c>
      <c r="J46" s="7">
        <f>0.05*SUM(D46:G46)+0.4*H46+0.4*I46</f>
        <v>54.4</v>
      </c>
      <c r="K46" s="1" t="s">
        <v>85</v>
      </c>
    </row>
    <row r="47" spans="1:11">
      <c r="A47">
        <v>44</v>
      </c>
      <c r="B47">
        <v>110160703</v>
      </c>
      <c r="C47" t="s">
        <v>46</v>
      </c>
      <c r="D47" s="1">
        <v>100</v>
      </c>
      <c r="E47" s="1">
        <v>100</v>
      </c>
      <c r="F47" s="1">
        <v>100</v>
      </c>
      <c r="G47" s="1">
        <v>100</v>
      </c>
      <c r="H47" s="1">
        <v>26</v>
      </c>
      <c r="I47" s="1">
        <v>20</v>
      </c>
      <c r="J47" s="7">
        <f>0.05*SUM(D47:G47)+0.4*H47+0.4*I47</f>
        <v>38.4</v>
      </c>
      <c r="K47" s="1" t="s">
        <v>86</v>
      </c>
    </row>
    <row r="48" spans="1:11">
      <c r="A48">
        <v>45</v>
      </c>
      <c r="B48">
        <v>110170504</v>
      </c>
      <c r="C48" t="s">
        <v>47</v>
      </c>
      <c r="D48" s="1">
        <v>100</v>
      </c>
      <c r="E48" s="1">
        <v>100</v>
      </c>
      <c r="F48" s="1">
        <v>100</v>
      </c>
      <c r="G48" s="1">
        <v>100</v>
      </c>
      <c r="H48" s="1">
        <v>38</v>
      </c>
      <c r="I48" s="1">
        <v>32</v>
      </c>
      <c r="J48" s="7">
        <f>0.05*SUM(D48:G48)+0.4*H48+0.4*I48</f>
        <v>48</v>
      </c>
      <c r="K48" s="1" t="s">
        <v>84</v>
      </c>
    </row>
    <row r="49" spans="1:13">
      <c r="A49">
        <v>46</v>
      </c>
      <c r="B49">
        <v>110170506</v>
      </c>
      <c r="C49" t="s">
        <v>48</v>
      </c>
      <c r="D49" s="1">
        <v>100</v>
      </c>
      <c r="E49" s="1">
        <v>100</v>
      </c>
      <c r="F49" s="1">
        <v>100</v>
      </c>
      <c r="G49" s="1">
        <v>100</v>
      </c>
      <c r="H49" s="1">
        <v>57</v>
      </c>
      <c r="I49" s="1">
        <v>43</v>
      </c>
      <c r="J49" s="7">
        <f>0.05*SUM(D49:G49)+0.4*H49+0.4*I49</f>
        <v>60</v>
      </c>
      <c r="K49" s="1" t="s">
        <v>83</v>
      </c>
    </row>
    <row r="50" spans="1:13">
      <c r="A50">
        <v>47</v>
      </c>
      <c r="B50">
        <v>110170509</v>
      </c>
      <c r="C50" t="s">
        <v>49</v>
      </c>
      <c r="D50" s="1">
        <v>100</v>
      </c>
      <c r="E50" s="1">
        <v>100</v>
      </c>
      <c r="F50" s="1">
        <v>100</v>
      </c>
      <c r="G50" s="1">
        <v>100</v>
      </c>
      <c r="H50" s="1">
        <v>25</v>
      </c>
      <c r="I50" s="1">
        <v>60</v>
      </c>
      <c r="J50" s="7">
        <f>0.05*SUM(D50:G50)+0.4*H50+0.4*I50</f>
        <v>54</v>
      </c>
      <c r="K50" s="1" t="s">
        <v>85</v>
      </c>
    </row>
    <row r="51" spans="1:13">
      <c r="A51">
        <v>48</v>
      </c>
      <c r="B51">
        <v>140130016</v>
      </c>
      <c r="C51" t="s">
        <v>50</v>
      </c>
      <c r="D51" s="1">
        <v>100</v>
      </c>
      <c r="E51" s="1">
        <v>100</v>
      </c>
      <c r="F51" s="1">
        <v>100</v>
      </c>
      <c r="G51" s="1">
        <v>100</v>
      </c>
      <c r="H51" s="1">
        <v>26</v>
      </c>
      <c r="I51" s="1">
        <v>46</v>
      </c>
      <c r="J51" s="7">
        <f>0.05*SUM(D51:G51)+0.4*H51+0.4*I51</f>
        <v>48.8</v>
      </c>
      <c r="K51" s="1" t="s">
        <v>84</v>
      </c>
    </row>
    <row r="52" spans="1:13">
      <c r="D52">
        <v>100</v>
      </c>
      <c r="E52">
        <v>100</v>
      </c>
      <c r="F52">
        <v>100</v>
      </c>
      <c r="G52">
        <v>100</v>
      </c>
      <c r="H52">
        <v>100</v>
      </c>
      <c r="I52">
        <v>100</v>
      </c>
      <c r="J52" s="1">
        <f t="shared" ref="J52" si="0">0.05*SUM(D52:G52)+0.4*H52+0.4*I52</f>
        <v>100</v>
      </c>
    </row>
    <row r="53" spans="1:13">
      <c r="C53" t="s">
        <v>77</v>
      </c>
      <c r="D53">
        <f>$A$51-COUNTBLANK(D4:D51)</f>
        <v>46</v>
      </c>
      <c r="E53">
        <f t="shared" ref="E53:J53" si="1">$A$51-COUNTBLANK(E4:E51)</f>
        <v>48</v>
      </c>
      <c r="F53">
        <f t="shared" si="1"/>
        <v>48</v>
      </c>
      <c r="G53">
        <f t="shared" si="1"/>
        <v>48</v>
      </c>
      <c r="H53">
        <f t="shared" si="1"/>
        <v>48</v>
      </c>
      <c r="I53">
        <f t="shared" si="1"/>
        <v>47</v>
      </c>
      <c r="J53" s="1">
        <f t="shared" si="1"/>
        <v>48</v>
      </c>
    </row>
    <row r="54" spans="1:13">
      <c r="C54" t="s">
        <v>78</v>
      </c>
      <c r="D54">
        <f>SUM(D4:D51)/$A$51</f>
        <v>95.833333333333329</v>
      </c>
      <c r="E54">
        <f t="shared" ref="E54:G54" si="2">SUM(E4:E51)/$A$51</f>
        <v>100</v>
      </c>
      <c r="F54">
        <f t="shared" si="2"/>
        <v>100</v>
      </c>
      <c r="G54">
        <f t="shared" si="2"/>
        <v>100</v>
      </c>
      <c r="H54">
        <f t="shared" ref="H54:J54" si="3">SUM(H4:H51)/$A$51</f>
        <v>49.8125</v>
      </c>
      <c r="I54">
        <f t="shared" si="3"/>
        <v>35.770833333333336</v>
      </c>
      <c r="J54" s="1">
        <f t="shared" si="3"/>
        <v>54.025000000000013</v>
      </c>
      <c r="M54" s="1"/>
    </row>
    <row r="55" spans="1:13">
      <c r="C55" t="s">
        <v>79</v>
      </c>
      <c r="D55">
        <f>SUM(D4:D51)/D53</f>
        <v>100</v>
      </c>
      <c r="E55">
        <f t="shared" ref="E55:G55" si="4">SUM(E4:E51)/E53</f>
        <v>100</v>
      </c>
      <c r="F55">
        <f t="shared" si="4"/>
        <v>100</v>
      </c>
      <c r="G55">
        <f t="shared" si="4"/>
        <v>100</v>
      </c>
      <c r="H55">
        <f t="shared" ref="H55:I55" si="5">SUM(H4:H51)/H53</f>
        <v>49.8125</v>
      </c>
      <c r="I55">
        <f t="shared" si="5"/>
        <v>36.531914893617021</v>
      </c>
      <c r="J55" s="1">
        <f t="shared" ref="J55" si="6">SUM(J4:J51)/J53</f>
        <v>54.025000000000013</v>
      </c>
      <c r="M55" s="1"/>
    </row>
    <row r="57" spans="1:13">
      <c r="C57" t="s">
        <v>80</v>
      </c>
      <c r="D57">
        <f t="shared" ref="D57:J57" si="7">STDEV(D4:D51)</f>
        <v>0</v>
      </c>
      <c r="E57">
        <f t="shared" si="7"/>
        <v>0</v>
      </c>
      <c r="F57">
        <f t="shared" si="7"/>
        <v>0</v>
      </c>
      <c r="G57">
        <f t="shared" si="7"/>
        <v>0</v>
      </c>
      <c r="H57">
        <f t="shared" si="7"/>
        <v>22.447722957071768</v>
      </c>
      <c r="I57">
        <f t="shared" si="7"/>
        <v>20.711109247296946</v>
      </c>
      <c r="J57" s="1">
        <f t="shared" si="7"/>
        <v>13.779949973660788</v>
      </c>
    </row>
  </sheetData>
  <sortState ref="B4:K51">
    <sortCondition ref="B4:B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attendance</vt:lpstr>
      <vt:lpstr>grades</vt:lpstr>
      <vt:lpstr>grades sorted</vt:lpstr>
      <vt:lpstr>grades listed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2018-08-12T10:56:04Z</dcterms:modified>
</cp:coreProperties>
</file>