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7980" activeTab="2"/>
  </bookViews>
  <sheets>
    <sheet name="attendce list" sheetId="1" r:id="rId1"/>
    <sheet name="grades" sheetId="2" r:id="rId2"/>
    <sheet name="sorted grades" sheetId="3" r:id="rId3"/>
    <sheet name="listed grades" sheetId="4" r:id="rId4"/>
  </sheets>
  <calcPr calcId="124519"/>
</workbook>
</file>

<file path=xl/calcChain.xml><?xml version="1.0" encoding="utf-8"?>
<calcChain xmlns="http://schemas.openxmlformats.org/spreadsheetml/2006/main">
  <c r="I64" i="4"/>
  <c r="H64"/>
  <c r="G64"/>
  <c r="F64"/>
  <c r="E64"/>
  <c r="D64"/>
  <c r="I63"/>
  <c r="I65" s="1"/>
  <c r="H63"/>
  <c r="H65" s="1"/>
  <c r="G63"/>
  <c r="G65" s="1"/>
  <c r="F63"/>
  <c r="F65" s="1"/>
  <c r="E63"/>
  <c r="E65" s="1"/>
  <c r="D63"/>
  <c r="D65" s="1"/>
  <c r="J41"/>
  <c r="J31"/>
  <c r="J29"/>
  <c r="J24"/>
  <c r="J6"/>
  <c r="J4"/>
  <c r="J63" s="1"/>
  <c r="J33"/>
  <c r="J5"/>
  <c r="J9"/>
  <c r="J32"/>
  <c r="J22"/>
  <c r="J14"/>
  <c r="J40"/>
  <c r="J30"/>
  <c r="J26"/>
  <c r="J8"/>
  <c r="J39"/>
  <c r="J21"/>
  <c r="J35"/>
  <c r="J34"/>
  <c r="J16"/>
  <c r="J11"/>
  <c r="J46"/>
  <c r="J12"/>
  <c r="J19"/>
  <c r="J52"/>
  <c r="J27"/>
  <c r="J60"/>
  <c r="J37"/>
  <c r="J58"/>
  <c r="J17"/>
  <c r="J55"/>
  <c r="J20"/>
  <c r="J25"/>
  <c r="J13"/>
  <c r="J10"/>
  <c r="J57"/>
  <c r="J49"/>
  <c r="J48"/>
  <c r="J42"/>
  <c r="J54"/>
  <c r="J28"/>
  <c r="J38"/>
  <c r="J59"/>
  <c r="J53"/>
  <c r="J56"/>
  <c r="J15"/>
  <c r="J7"/>
  <c r="J61"/>
  <c r="J50"/>
  <c r="J51"/>
  <c r="J43"/>
  <c r="J47"/>
  <c r="J36"/>
  <c r="J44"/>
  <c r="J18"/>
  <c r="J45"/>
  <c r="J23"/>
  <c r="J65" l="1"/>
  <c r="J64"/>
  <c r="I64" i="3"/>
  <c r="H64"/>
  <c r="G64"/>
  <c r="F64"/>
  <c r="E64"/>
  <c r="D64"/>
  <c r="I63"/>
  <c r="I65" s="1"/>
  <c r="H63"/>
  <c r="H65" s="1"/>
  <c r="G63"/>
  <c r="G65" s="1"/>
  <c r="F63"/>
  <c r="F65" s="1"/>
  <c r="E63"/>
  <c r="E65" s="1"/>
  <c r="D63"/>
  <c r="D65" s="1"/>
  <c r="J13"/>
  <c r="J34"/>
  <c r="J18"/>
  <c r="J32"/>
  <c r="J25"/>
  <c r="J16"/>
  <c r="J30"/>
  <c r="J21"/>
  <c r="J17"/>
  <c r="J36"/>
  <c r="J11"/>
  <c r="J12"/>
  <c r="J24"/>
  <c r="J23"/>
  <c r="J9"/>
  <c r="J39"/>
  <c r="J5"/>
  <c r="J7"/>
  <c r="J10"/>
  <c r="J22"/>
  <c r="J61"/>
  <c r="J49"/>
  <c r="J45"/>
  <c r="J19"/>
  <c r="J33"/>
  <c r="J8"/>
  <c r="J43"/>
  <c r="J42"/>
  <c r="J55"/>
  <c r="J52"/>
  <c r="J60"/>
  <c r="J48"/>
  <c r="J59"/>
  <c r="J20"/>
  <c r="J35"/>
  <c r="J47"/>
  <c r="J28"/>
  <c r="J58"/>
  <c r="J4"/>
  <c r="J51"/>
  <c r="J44"/>
  <c r="J29"/>
  <c r="J37"/>
  <c r="J6"/>
  <c r="J31"/>
  <c r="J41"/>
  <c r="J15"/>
  <c r="J50"/>
  <c r="J27"/>
  <c r="J38"/>
  <c r="J40"/>
  <c r="J26"/>
  <c r="J53"/>
  <c r="J46"/>
  <c r="J14"/>
  <c r="J57"/>
  <c r="J54"/>
  <c r="J56"/>
  <c r="J63" i="2"/>
  <c r="J65" s="1"/>
  <c r="J5"/>
  <c r="J6"/>
  <c r="J7"/>
  <c r="J8"/>
  <c r="J9"/>
  <c r="J64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4"/>
  <c r="I63"/>
  <c r="I65" s="1"/>
  <c r="I64"/>
  <c r="E64"/>
  <c r="F64"/>
  <c r="G64"/>
  <c r="H64"/>
  <c r="H65"/>
  <c r="D65"/>
  <c r="D64"/>
  <c r="H63"/>
  <c r="F63"/>
  <c r="F65" s="1"/>
  <c r="G63"/>
  <c r="G65" s="1"/>
  <c r="E63"/>
  <c r="E65" s="1"/>
  <c r="D63"/>
  <c r="N63" i="1"/>
  <c r="O63"/>
  <c r="P63"/>
  <c r="Q63"/>
  <c r="R63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4"/>
  <c r="M63"/>
  <c r="L63"/>
  <c r="J63"/>
  <c r="I63"/>
  <c r="H63"/>
  <c r="G63"/>
  <c r="E63"/>
  <c r="F63"/>
  <c r="D63"/>
  <c r="J64" i="3" l="1"/>
  <c r="J63"/>
  <c r="J65" s="1"/>
</calcChain>
</file>

<file path=xl/sharedStrings.xml><?xml version="1.0" encoding="utf-8"?>
<sst xmlns="http://schemas.openxmlformats.org/spreadsheetml/2006/main" count="882" uniqueCount="98">
  <si>
    <t>25333: BIL 112E, Intr.to Prog.Language(FORTRAN) Dersi İçin Öğrenci Listesi</t>
  </si>
  <si>
    <t>Ögrenci No</t>
  </si>
  <si>
    <t>Ad Soyad</t>
  </si>
  <si>
    <t>Şilan Ceren Oğul</t>
  </si>
  <si>
    <t>Ali Arif Akcaoğlu</t>
  </si>
  <si>
    <t>Taylan Özbay</t>
  </si>
  <si>
    <t>Kadir Efe</t>
  </si>
  <si>
    <t>Abdurrahman Gazi Yavuz</t>
  </si>
  <si>
    <t>İnanç Şengöz</t>
  </si>
  <si>
    <t>Emrah Akkurt</t>
  </si>
  <si>
    <t>Cangündüz Canpolat</t>
  </si>
  <si>
    <t>Yunus Emre Gülpınar</t>
  </si>
  <si>
    <t>Ahmed Selman Koçoğlu</t>
  </si>
  <si>
    <t>Gözde Dere</t>
  </si>
  <si>
    <t>Uğur Şener</t>
  </si>
  <si>
    <t>Samet Uzun</t>
  </si>
  <si>
    <t>Burak Tuna</t>
  </si>
  <si>
    <t>Mehmet Yılmaztürk</t>
  </si>
  <si>
    <t>Abidin Umut Ünlüler</t>
  </si>
  <si>
    <t>Utkun Erinç Malkoçoğlu</t>
  </si>
  <si>
    <t>Alihan Tanrıkulu</t>
  </si>
  <si>
    <t>Meral Selen Özcan</t>
  </si>
  <si>
    <t>Muhammet Şerif Fit</t>
  </si>
  <si>
    <t>Erol Efekan Konuralp</t>
  </si>
  <si>
    <t>Kübra Yaldız</t>
  </si>
  <si>
    <t>Onur Efe Doğan</t>
  </si>
  <si>
    <t>Alper Onur Gülşan</t>
  </si>
  <si>
    <t>Erdal Nihat Özer</t>
  </si>
  <si>
    <t>Ali Kaan Poyraz</t>
  </si>
  <si>
    <t>Yunus Bilgiç</t>
  </si>
  <si>
    <t>Mahmut Aslan</t>
  </si>
  <si>
    <t>Ozan İbrahimağaoğlu</t>
  </si>
  <si>
    <t>Haydar Özden Ulaşoğlu</t>
  </si>
  <si>
    <t>Oğuzhan Kemal Bahar</t>
  </si>
  <si>
    <t>Kerem Aydın</t>
  </si>
  <si>
    <t>Kerim Kaan Tunçay</t>
  </si>
  <si>
    <t>Deniz Umut Candır</t>
  </si>
  <si>
    <t>Onurcan Bal</t>
  </si>
  <si>
    <t>Cihat Köse</t>
  </si>
  <si>
    <t>Alpcan Murat Yılmaz</t>
  </si>
  <si>
    <t>Yakup Akkaya</t>
  </si>
  <si>
    <t>Uğur Kuşat</t>
  </si>
  <si>
    <t>İlkay Şen</t>
  </si>
  <si>
    <t>Oğuz Korkmaz</t>
  </si>
  <si>
    <t>Mahir Doğan</t>
  </si>
  <si>
    <t>Abdulkadir Öngör</t>
  </si>
  <si>
    <t>Muhammed Tomakin</t>
  </si>
  <si>
    <t>Yasin Suna</t>
  </si>
  <si>
    <t>Emre Ünlü</t>
  </si>
  <si>
    <t>Mehmet Özden</t>
  </si>
  <si>
    <t>Muhammed Sinan Gencal</t>
  </si>
  <si>
    <t>Nezir Alparslan Aysu</t>
  </si>
  <si>
    <t>Ramazan Korkmaz</t>
  </si>
  <si>
    <t>Ertuğrul Çırakoğlu</t>
  </si>
  <si>
    <t>Mehmet Emin Ömerce</t>
  </si>
  <si>
    <t>Sait Furkan Demir</t>
  </si>
  <si>
    <t>Melih Ünver</t>
  </si>
  <si>
    <t>05.02.2018</t>
  </si>
  <si>
    <t>12.02.2018</t>
  </si>
  <si>
    <t>Ders arası</t>
  </si>
  <si>
    <t>19.02.2018</t>
  </si>
  <si>
    <t>26.02.2018</t>
  </si>
  <si>
    <t>05.03.2018</t>
  </si>
  <si>
    <t>12.03.2018</t>
  </si>
  <si>
    <t>19.03.2018</t>
  </si>
  <si>
    <t>02.04.2018</t>
  </si>
  <si>
    <t>09.04.2018</t>
  </si>
  <si>
    <t>16.04.2018</t>
  </si>
  <si>
    <t>23.04.2018</t>
  </si>
  <si>
    <t>30.04.2018</t>
  </si>
  <si>
    <t>07.05.2018</t>
  </si>
  <si>
    <t>14.05.2018</t>
  </si>
  <si>
    <t>Ersel Aksoy</t>
  </si>
  <si>
    <t>Murat Koç</t>
  </si>
  <si>
    <t>Mehmet Aziz Yavuz</t>
  </si>
  <si>
    <t>Gökhan Sancak</t>
  </si>
  <si>
    <t>+</t>
  </si>
  <si>
    <t>Katılım</t>
  </si>
  <si>
    <t>Total</t>
  </si>
  <si>
    <t>Percentage</t>
  </si>
  <si>
    <t>Hw1</t>
  </si>
  <si>
    <t>Hw3</t>
  </si>
  <si>
    <t>Hw2</t>
  </si>
  <si>
    <t>Hw4</t>
  </si>
  <si>
    <t>Midterm</t>
  </si>
  <si>
    <t>Final</t>
  </si>
  <si>
    <t>Grade</t>
  </si>
  <si>
    <t>No of Attendees</t>
  </si>
  <si>
    <t>Mean</t>
  </si>
  <si>
    <t>Mean of Att.</t>
  </si>
  <si>
    <t>AA</t>
  </si>
  <si>
    <t>FF</t>
  </si>
  <si>
    <t>DD</t>
  </si>
  <si>
    <t>BA</t>
  </si>
  <si>
    <t>BB</t>
  </si>
  <si>
    <t>CB</t>
  </si>
  <si>
    <t>CC</t>
  </si>
  <si>
    <t>DC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</si>
</sst>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3"/>
  <sheetViews>
    <sheetView topLeftCell="A37" workbookViewId="0">
      <selection activeCell="T4" sqref="T4"/>
    </sheetView>
  </sheetViews>
  <sheetFormatPr defaultColWidth="10.6640625" defaultRowHeight="14.4"/>
  <cols>
    <col min="1" max="1" width="3" bestFit="1" customWidth="1"/>
    <col min="3" max="3" width="22.109375" customWidth="1"/>
    <col min="4" max="18" width="3.6640625" style="1" customWidth="1"/>
    <col min="19" max="20" width="10.6640625" style="1"/>
  </cols>
  <sheetData>
    <row r="1" spans="1:20">
      <c r="B1" t="s">
        <v>0</v>
      </c>
    </row>
    <row r="2" spans="1:20" ht="73.2" customHeight="1">
      <c r="D2" s="2" t="s">
        <v>57</v>
      </c>
      <c r="E2" s="2" t="s">
        <v>58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59</v>
      </c>
      <c r="L2" s="2" t="s">
        <v>65</v>
      </c>
      <c r="M2" s="2" t="s">
        <v>66</v>
      </c>
      <c r="N2" s="2" t="s">
        <v>67</v>
      </c>
      <c r="O2" s="2" t="s">
        <v>68</v>
      </c>
      <c r="P2" s="2" t="s">
        <v>69</v>
      </c>
      <c r="Q2" s="2" t="s">
        <v>70</v>
      </c>
      <c r="R2" s="2" t="s">
        <v>71</v>
      </c>
    </row>
    <row r="3" spans="1:20">
      <c r="B3" t="s">
        <v>1</v>
      </c>
      <c r="C3" t="s">
        <v>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 t="s">
        <v>78</v>
      </c>
      <c r="T3" s="1" t="s">
        <v>79</v>
      </c>
    </row>
    <row r="4" spans="1:20">
      <c r="A4">
        <v>1</v>
      </c>
      <c r="B4">
        <v>50080321</v>
      </c>
      <c r="C4" t="s">
        <v>3</v>
      </c>
      <c r="D4" s="1" t="s">
        <v>76</v>
      </c>
      <c r="E4" s="1" t="s">
        <v>76</v>
      </c>
      <c r="F4" s="1" t="s">
        <v>76</v>
      </c>
      <c r="G4" s="1" t="s">
        <v>76</v>
      </c>
      <c r="H4" s="1" t="s">
        <v>76</v>
      </c>
      <c r="J4" s="1" t="s">
        <v>76</v>
      </c>
      <c r="O4" s="1" t="s">
        <v>76</v>
      </c>
      <c r="S4" s="1" t="str">
        <f>COUNTIF(D4:R4,"=+") &amp;"/14"</f>
        <v>7/14</v>
      </c>
      <c r="T4" s="1" t="str">
        <f>INT(COUNTIF(D4:R4,"=+")/14*100)&amp;"%"</f>
        <v>50%</v>
      </c>
    </row>
    <row r="5" spans="1:20">
      <c r="A5">
        <v>2</v>
      </c>
      <c r="B5">
        <v>110050002</v>
      </c>
      <c r="C5" t="s">
        <v>72</v>
      </c>
      <c r="D5" s="1" t="s">
        <v>76</v>
      </c>
      <c r="E5" s="1" t="s">
        <v>76</v>
      </c>
      <c r="H5" s="1" t="s">
        <v>76</v>
      </c>
      <c r="N5" s="1" t="s">
        <v>76</v>
      </c>
      <c r="O5" s="1" t="s">
        <v>76</v>
      </c>
      <c r="S5" s="1" t="str">
        <f t="shared" ref="S5:S61" si="0">COUNTIF(D5:R5,"=+") &amp;"/14"</f>
        <v>5/14</v>
      </c>
      <c r="T5" s="1" t="str">
        <f t="shared" ref="T5:T61" si="1">INT(COUNTIF(D5:R5,"=+")/14*100)&amp;"%"</f>
        <v>35%</v>
      </c>
    </row>
    <row r="6" spans="1:20">
      <c r="A6">
        <v>3</v>
      </c>
      <c r="B6">
        <v>110070031</v>
      </c>
      <c r="C6" t="s">
        <v>4</v>
      </c>
      <c r="D6" s="1" t="s">
        <v>76</v>
      </c>
      <c r="E6" s="1" t="s">
        <v>76</v>
      </c>
      <c r="O6" s="1" t="s">
        <v>76</v>
      </c>
      <c r="S6" s="1" t="str">
        <f t="shared" si="0"/>
        <v>3/14</v>
      </c>
      <c r="T6" s="1" t="str">
        <f t="shared" si="1"/>
        <v>21%</v>
      </c>
    </row>
    <row r="7" spans="1:20">
      <c r="A7">
        <v>4</v>
      </c>
      <c r="B7">
        <v>110080005</v>
      </c>
      <c r="C7" t="s">
        <v>5</v>
      </c>
      <c r="D7" s="1" t="s">
        <v>76</v>
      </c>
      <c r="E7" s="1" t="s">
        <v>76</v>
      </c>
      <c r="F7" s="1" t="s">
        <v>76</v>
      </c>
      <c r="H7" s="1" t="s">
        <v>76</v>
      </c>
      <c r="J7" s="1" t="s">
        <v>76</v>
      </c>
      <c r="O7" s="1" t="s">
        <v>76</v>
      </c>
      <c r="Q7" s="1" t="s">
        <v>76</v>
      </c>
      <c r="R7" s="1" t="s">
        <v>76</v>
      </c>
      <c r="S7" s="1" t="str">
        <f t="shared" si="0"/>
        <v>8/14</v>
      </c>
      <c r="T7" s="1" t="str">
        <f t="shared" si="1"/>
        <v>57%</v>
      </c>
    </row>
    <row r="8" spans="1:20">
      <c r="A8">
        <v>5</v>
      </c>
      <c r="B8">
        <v>110090056</v>
      </c>
      <c r="C8" t="s">
        <v>6</v>
      </c>
      <c r="D8" s="1" t="s">
        <v>76</v>
      </c>
      <c r="E8" s="1" t="s">
        <v>76</v>
      </c>
      <c r="H8" s="1" t="s">
        <v>76</v>
      </c>
      <c r="J8" s="1" t="s">
        <v>76</v>
      </c>
      <c r="M8" s="1" t="s">
        <v>76</v>
      </c>
      <c r="O8" s="1" t="s">
        <v>76</v>
      </c>
      <c r="S8" s="1" t="str">
        <f t="shared" si="0"/>
        <v>6/14</v>
      </c>
      <c r="T8" s="1" t="str">
        <f t="shared" si="1"/>
        <v>42%</v>
      </c>
    </row>
    <row r="9" spans="1:20">
      <c r="A9">
        <v>6</v>
      </c>
      <c r="B9">
        <v>110100058</v>
      </c>
      <c r="C9" t="s">
        <v>73</v>
      </c>
      <c r="D9" s="1" t="s">
        <v>76</v>
      </c>
      <c r="E9" s="1" t="s">
        <v>76</v>
      </c>
      <c r="F9" s="1" t="s">
        <v>76</v>
      </c>
      <c r="G9" s="1" t="s">
        <v>76</v>
      </c>
      <c r="I9" s="1" t="s">
        <v>76</v>
      </c>
      <c r="J9" s="1" t="s">
        <v>76</v>
      </c>
      <c r="M9" s="1" t="s">
        <v>76</v>
      </c>
      <c r="O9" s="1" t="s">
        <v>76</v>
      </c>
      <c r="S9" s="1" t="str">
        <f t="shared" si="0"/>
        <v>8/14</v>
      </c>
      <c r="T9" s="1" t="str">
        <f t="shared" si="1"/>
        <v>57%</v>
      </c>
    </row>
    <row r="10" spans="1:20">
      <c r="A10">
        <v>7</v>
      </c>
      <c r="B10">
        <v>110110030</v>
      </c>
      <c r="C10" t="s">
        <v>7</v>
      </c>
      <c r="D10" s="1" t="s">
        <v>76</v>
      </c>
      <c r="E10" s="1" t="s">
        <v>76</v>
      </c>
      <c r="F10" s="1" t="s">
        <v>76</v>
      </c>
      <c r="G10" s="1" t="s">
        <v>76</v>
      </c>
      <c r="H10" s="1" t="s">
        <v>76</v>
      </c>
      <c r="I10" s="1" t="s">
        <v>76</v>
      </c>
      <c r="J10" s="1" t="s">
        <v>76</v>
      </c>
      <c r="M10" s="1" t="s">
        <v>76</v>
      </c>
      <c r="N10" s="1" t="s">
        <v>76</v>
      </c>
      <c r="O10" s="1" t="s">
        <v>76</v>
      </c>
      <c r="Q10" s="1" t="s">
        <v>76</v>
      </c>
      <c r="S10" s="1" t="str">
        <f t="shared" si="0"/>
        <v>11/14</v>
      </c>
      <c r="T10" s="1" t="str">
        <f t="shared" si="1"/>
        <v>78%</v>
      </c>
    </row>
    <row r="11" spans="1:20">
      <c r="A11">
        <v>8</v>
      </c>
      <c r="B11">
        <v>110120212</v>
      </c>
      <c r="C11" t="s">
        <v>8</v>
      </c>
      <c r="D11" s="1" t="s">
        <v>76</v>
      </c>
      <c r="E11" s="1" t="s">
        <v>76</v>
      </c>
      <c r="O11" s="1" t="s">
        <v>76</v>
      </c>
      <c r="S11" s="1" t="str">
        <f t="shared" si="0"/>
        <v>3/14</v>
      </c>
      <c r="T11" s="1" t="str">
        <f t="shared" si="1"/>
        <v>21%</v>
      </c>
    </row>
    <row r="12" spans="1:20">
      <c r="A12">
        <v>9</v>
      </c>
      <c r="B12">
        <v>110120226</v>
      </c>
      <c r="C12" t="s">
        <v>9</v>
      </c>
      <c r="D12" s="1" t="s">
        <v>76</v>
      </c>
      <c r="E12" s="1" t="s">
        <v>76</v>
      </c>
      <c r="H12" s="1" t="s">
        <v>76</v>
      </c>
      <c r="M12" s="1" t="s">
        <v>76</v>
      </c>
      <c r="N12" s="1" t="s">
        <v>76</v>
      </c>
      <c r="O12" s="1" t="s">
        <v>76</v>
      </c>
      <c r="R12" s="1" t="s">
        <v>76</v>
      </c>
      <c r="S12" s="1" t="str">
        <f t="shared" si="0"/>
        <v>7/14</v>
      </c>
      <c r="T12" s="1" t="str">
        <f t="shared" si="1"/>
        <v>50%</v>
      </c>
    </row>
    <row r="13" spans="1:20">
      <c r="A13">
        <v>10</v>
      </c>
      <c r="B13">
        <v>110120268</v>
      </c>
      <c r="C13" t="s">
        <v>10</v>
      </c>
      <c r="D13" s="1" t="s">
        <v>76</v>
      </c>
      <c r="E13" s="1" t="s">
        <v>76</v>
      </c>
      <c r="F13" s="1" t="s">
        <v>76</v>
      </c>
      <c r="I13" s="1" t="s">
        <v>76</v>
      </c>
      <c r="M13" s="1" t="s">
        <v>76</v>
      </c>
      <c r="N13" s="1" t="s">
        <v>76</v>
      </c>
      <c r="O13" s="1" t="s">
        <v>76</v>
      </c>
      <c r="R13" s="1" t="s">
        <v>76</v>
      </c>
      <c r="S13" s="1" t="str">
        <f t="shared" si="0"/>
        <v>8/14</v>
      </c>
      <c r="T13" s="1" t="str">
        <f t="shared" si="1"/>
        <v>57%</v>
      </c>
    </row>
    <row r="14" spans="1:20">
      <c r="A14">
        <v>11</v>
      </c>
      <c r="B14">
        <v>110120807</v>
      </c>
      <c r="C14" t="s">
        <v>11</v>
      </c>
      <c r="D14" s="1" t="s">
        <v>76</v>
      </c>
      <c r="E14" s="1" t="s">
        <v>76</v>
      </c>
      <c r="F14" s="1" t="s">
        <v>76</v>
      </c>
      <c r="G14" s="1" t="s">
        <v>76</v>
      </c>
      <c r="H14" s="1" t="s">
        <v>76</v>
      </c>
      <c r="L14" s="1" t="s">
        <v>76</v>
      </c>
      <c r="M14" s="1" t="s">
        <v>76</v>
      </c>
      <c r="N14" s="1" t="s">
        <v>76</v>
      </c>
      <c r="O14" s="1" t="s">
        <v>76</v>
      </c>
      <c r="R14" s="1" t="s">
        <v>76</v>
      </c>
      <c r="S14" s="1" t="str">
        <f t="shared" si="0"/>
        <v>10/14</v>
      </c>
      <c r="T14" s="1" t="str">
        <f t="shared" si="1"/>
        <v>71%</v>
      </c>
    </row>
    <row r="15" spans="1:20">
      <c r="A15">
        <v>12</v>
      </c>
      <c r="B15">
        <v>110130101</v>
      </c>
      <c r="C15" t="s">
        <v>12</v>
      </c>
      <c r="D15" s="1" t="s">
        <v>76</v>
      </c>
      <c r="E15" s="1" t="s">
        <v>76</v>
      </c>
      <c r="F15" s="1" t="s">
        <v>76</v>
      </c>
      <c r="G15" s="1" t="s">
        <v>76</v>
      </c>
      <c r="J15" s="1" t="s">
        <v>76</v>
      </c>
      <c r="L15" s="1" t="s">
        <v>76</v>
      </c>
      <c r="M15" s="1" t="s">
        <v>76</v>
      </c>
      <c r="N15" s="1" t="s">
        <v>76</v>
      </c>
      <c r="O15" s="1" t="s">
        <v>76</v>
      </c>
      <c r="R15" s="1" t="s">
        <v>76</v>
      </c>
      <c r="S15" s="1" t="str">
        <f t="shared" si="0"/>
        <v>10/14</v>
      </c>
      <c r="T15" s="1" t="str">
        <f t="shared" si="1"/>
        <v>71%</v>
      </c>
    </row>
    <row r="16" spans="1:20">
      <c r="A16">
        <v>13</v>
      </c>
      <c r="B16">
        <v>110130105</v>
      </c>
      <c r="C16" t="s">
        <v>13</v>
      </c>
      <c r="D16" s="1" t="s">
        <v>76</v>
      </c>
      <c r="E16" s="1" t="s">
        <v>76</v>
      </c>
      <c r="F16" s="1" t="s">
        <v>76</v>
      </c>
      <c r="G16" s="1" t="s">
        <v>76</v>
      </c>
      <c r="J16" s="1" t="s">
        <v>76</v>
      </c>
      <c r="L16" s="1" t="s">
        <v>76</v>
      </c>
      <c r="O16" s="1" t="s">
        <v>76</v>
      </c>
      <c r="Q16" s="1" t="s">
        <v>76</v>
      </c>
      <c r="R16" s="1" t="s">
        <v>76</v>
      </c>
      <c r="S16" s="1" t="str">
        <f t="shared" si="0"/>
        <v>9/14</v>
      </c>
      <c r="T16" s="1" t="str">
        <f t="shared" si="1"/>
        <v>64%</v>
      </c>
    </row>
    <row r="17" spans="1:20">
      <c r="A17">
        <v>14</v>
      </c>
      <c r="B17">
        <v>110130109</v>
      </c>
      <c r="C17" t="s">
        <v>14</v>
      </c>
      <c r="D17" s="1" t="s">
        <v>76</v>
      </c>
      <c r="E17" s="1" t="s">
        <v>76</v>
      </c>
      <c r="F17" s="1" t="s">
        <v>76</v>
      </c>
      <c r="G17" s="1" t="s">
        <v>76</v>
      </c>
      <c r="H17" s="1" t="s">
        <v>76</v>
      </c>
      <c r="I17" s="1" t="s">
        <v>76</v>
      </c>
      <c r="J17" s="1" t="s">
        <v>76</v>
      </c>
      <c r="L17" s="1" t="s">
        <v>76</v>
      </c>
      <c r="M17" s="1" t="s">
        <v>76</v>
      </c>
      <c r="O17" s="1" t="s">
        <v>76</v>
      </c>
      <c r="R17" s="1" t="s">
        <v>76</v>
      </c>
      <c r="S17" s="1" t="str">
        <f t="shared" si="0"/>
        <v>11/14</v>
      </c>
      <c r="T17" s="1" t="str">
        <f t="shared" si="1"/>
        <v>78%</v>
      </c>
    </row>
    <row r="18" spans="1:20">
      <c r="A18">
        <v>15</v>
      </c>
      <c r="B18">
        <v>110130120</v>
      </c>
      <c r="C18" t="s">
        <v>15</v>
      </c>
      <c r="D18" s="1" t="s">
        <v>76</v>
      </c>
      <c r="E18" s="1" t="s">
        <v>76</v>
      </c>
      <c r="F18" s="1" t="s">
        <v>76</v>
      </c>
      <c r="G18" s="1" t="s">
        <v>76</v>
      </c>
      <c r="H18" s="1" t="s">
        <v>76</v>
      </c>
      <c r="J18" s="1" t="s">
        <v>76</v>
      </c>
      <c r="L18" s="1" t="s">
        <v>76</v>
      </c>
      <c r="M18" s="1" t="s">
        <v>76</v>
      </c>
      <c r="N18" s="1" t="s">
        <v>76</v>
      </c>
      <c r="O18" s="1" t="s">
        <v>76</v>
      </c>
      <c r="Q18" s="1" t="s">
        <v>76</v>
      </c>
      <c r="R18" s="1" t="s">
        <v>76</v>
      </c>
      <c r="S18" s="1" t="str">
        <f t="shared" si="0"/>
        <v>12/14</v>
      </c>
      <c r="T18" s="1" t="str">
        <f t="shared" si="1"/>
        <v>85%</v>
      </c>
    </row>
    <row r="19" spans="1:20">
      <c r="A19">
        <v>16</v>
      </c>
      <c r="B19">
        <v>110130122</v>
      </c>
      <c r="C19" t="s">
        <v>74</v>
      </c>
      <c r="D19" s="1" t="s">
        <v>76</v>
      </c>
      <c r="E19" s="1" t="s">
        <v>76</v>
      </c>
      <c r="O19" s="1" t="s">
        <v>76</v>
      </c>
      <c r="S19" s="1" t="str">
        <f t="shared" si="0"/>
        <v>3/14</v>
      </c>
      <c r="T19" s="1" t="str">
        <f t="shared" si="1"/>
        <v>21%</v>
      </c>
    </row>
    <row r="20" spans="1:20">
      <c r="A20">
        <v>17</v>
      </c>
      <c r="B20">
        <v>110130131</v>
      </c>
      <c r="C20" t="s">
        <v>16</v>
      </c>
      <c r="D20" s="1" t="s">
        <v>76</v>
      </c>
      <c r="E20" s="1" t="s">
        <v>76</v>
      </c>
      <c r="F20" s="1" t="s">
        <v>76</v>
      </c>
      <c r="G20" s="1" t="s">
        <v>76</v>
      </c>
      <c r="I20" s="1" t="s">
        <v>76</v>
      </c>
      <c r="J20" s="1" t="s">
        <v>76</v>
      </c>
      <c r="O20" s="1" t="s">
        <v>76</v>
      </c>
      <c r="S20" s="1" t="str">
        <f t="shared" si="0"/>
        <v>7/14</v>
      </c>
      <c r="T20" s="1" t="str">
        <f t="shared" si="1"/>
        <v>50%</v>
      </c>
    </row>
    <row r="21" spans="1:20">
      <c r="A21">
        <v>18</v>
      </c>
      <c r="B21">
        <v>110130135</v>
      </c>
      <c r="C21" t="s">
        <v>17</v>
      </c>
      <c r="D21" s="1" t="s">
        <v>76</v>
      </c>
      <c r="E21" s="1" t="s">
        <v>76</v>
      </c>
      <c r="G21" s="1" t="s">
        <v>76</v>
      </c>
      <c r="H21" s="1" t="s">
        <v>76</v>
      </c>
      <c r="O21" s="1" t="s">
        <v>76</v>
      </c>
      <c r="S21" s="1" t="str">
        <f t="shared" si="0"/>
        <v>5/14</v>
      </c>
      <c r="T21" s="1" t="str">
        <f t="shared" si="1"/>
        <v>35%</v>
      </c>
    </row>
    <row r="22" spans="1:20">
      <c r="A22">
        <v>19</v>
      </c>
      <c r="B22">
        <v>110130805</v>
      </c>
      <c r="C22" t="s">
        <v>18</v>
      </c>
      <c r="D22" s="1" t="s">
        <v>76</v>
      </c>
      <c r="E22" s="1" t="s">
        <v>76</v>
      </c>
      <c r="F22" s="1" t="s">
        <v>76</v>
      </c>
      <c r="G22" s="1" t="s">
        <v>76</v>
      </c>
      <c r="H22" s="1" t="s">
        <v>76</v>
      </c>
      <c r="J22" s="1" t="s">
        <v>76</v>
      </c>
      <c r="L22" s="1" t="s">
        <v>76</v>
      </c>
      <c r="N22" s="1" t="s">
        <v>76</v>
      </c>
      <c r="O22" s="1" t="s">
        <v>76</v>
      </c>
      <c r="Q22" s="1" t="s">
        <v>76</v>
      </c>
      <c r="S22" s="1" t="str">
        <f t="shared" si="0"/>
        <v>10/14</v>
      </c>
      <c r="T22" s="1" t="str">
        <f t="shared" si="1"/>
        <v>71%</v>
      </c>
    </row>
    <row r="23" spans="1:20">
      <c r="A23">
        <v>20</v>
      </c>
      <c r="B23">
        <v>110140008</v>
      </c>
      <c r="C23" t="s">
        <v>19</v>
      </c>
      <c r="D23" s="1" t="s">
        <v>76</v>
      </c>
      <c r="E23" s="1" t="s">
        <v>76</v>
      </c>
      <c r="F23" s="1" t="s">
        <v>76</v>
      </c>
      <c r="H23" s="1" t="s">
        <v>76</v>
      </c>
      <c r="I23" s="1" t="s">
        <v>76</v>
      </c>
      <c r="J23" s="1" t="s">
        <v>76</v>
      </c>
      <c r="L23" s="1" t="s">
        <v>76</v>
      </c>
      <c r="N23" s="1" t="s">
        <v>76</v>
      </c>
      <c r="O23" s="1" t="s">
        <v>76</v>
      </c>
      <c r="Q23" s="1" t="s">
        <v>76</v>
      </c>
      <c r="R23" s="1" t="s">
        <v>76</v>
      </c>
      <c r="S23" s="1" t="str">
        <f t="shared" si="0"/>
        <v>11/14</v>
      </c>
      <c r="T23" s="1" t="str">
        <f t="shared" si="1"/>
        <v>78%</v>
      </c>
    </row>
    <row r="24" spans="1:20">
      <c r="A24">
        <v>21</v>
      </c>
      <c r="B24">
        <v>110140009</v>
      </c>
      <c r="C24" t="s">
        <v>20</v>
      </c>
      <c r="D24" s="1" t="s">
        <v>76</v>
      </c>
      <c r="E24" s="1" t="s">
        <v>76</v>
      </c>
      <c r="F24" s="1" t="s">
        <v>76</v>
      </c>
      <c r="H24" s="1" t="s">
        <v>76</v>
      </c>
      <c r="O24" s="1" t="s">
        <v>76</v>
      </c>
      <c r="S24" s="1" t="str">
        <f t="shared" si="0"/>
        <v>5/14</v>
      </c>
      <c r="T24" s="1" t="str">
        <f t="shared" si="1"/>
        <v>35%</v>
      </c>
    </row>
    <row r="25" spans="1:20">
      <c r="A25">
        <v>22</v>
      </c>
      <c r="B25">
        <v>110140013</v>
      </c>
      <c r="C25" t="s">
        <v>21</v>
      </c>
      <c r="D25" s="1" t="s">
        <v>76</v>
      </c>
      <c r="E25" s="1" t="s">
        <v>76</v>
      </c>
      <c r="G25" s="1" t="s">
        <v>76</v>
      </c>
      <c r="H25" s="1" t="s">
        <v>76</v>
      </c>
      <c r="I25" s="1" t="s">
        <v>76</v>
      </c>
      <c r="J25" s="1" t="s">
        <v>76</v>
      </c>
      <c r="N25" s="1" t="s">
        <v>76</v>
      </c>
      <c r="O25" s="1" t="s">
        <v>76</v>
      </c>
      <c r="Q25" s="1" t="s">
        <v>76</v>
      </c>
      <c r="R25" s="1" t="s">
        <v>76</v>
      </c>
      <c r="S25" s="1" t="str">
        <f t="shared" si="0"/>
        <v>10/14</v>
      </c>
      <c r="T25" s="1" t="str">
        <f t="shared" si="1"/>
        <v>71%</v>
      </c>
    </row>
    <row r="26" spans="1:20">
      <c r="A26">
        <v>23</v>
      </c>
      <c r="B26">
        <v>110140025</v>
      </c>
      <c r="C26" t="s">
        <v>22</v>
      </c>
      <c r="D26" s="1" t="s">
        <v>76</v>
      </c>
      <c r="E26" s="1" t="s">
        <v>76</v>
      </c>
      <c r="F26" s="1" t="s">
        <v>76</v>
      </c>
      <c r="G26" s="1" t="s">
        <v>76</v>
      </c>
      <c r="H26" s="1" t="s">
        <v>76</v>
      </c>
      <c r="I26" s="1" t="s">
        <v>76</v>
      </c>
      <c r="J26" s="1" t="s">
        <v>76</v>
      </c>
      <c r="M26" s="1" t="s">
        <v>76</v>
      </c>
      <c r="N26" s="1" t="s">
        <v>76</v>
      </c>
      <c r="O26" s="1" t="s">
        <v>76</v>
      </c>
      <c r="S26" s="1" t="str">
        <f t="shared" si="0"/>
        <v>10/14</v>
      </c>
      <c r="T26" s="1" t="str">
        <f t="shared" si="1"/>
        <v>71%</v>
      </c>
    </row>
    <row r="27" spans="1:20">
      <c r="A27">
        <v>24</v>
      </c>
      <c r="B27">
        <v>110140033</v>
      </c>
      <c r="C27" t="s">
        <v>23</v>
      </c>
      <c r="D27" s="1" t="s">
        <v>76</v>
      </c>
      <c r="E27" s="1" t="s">
        <v>76</v>
      </c>
      <c r="H27" s="1" t="s">
        <v>76</v>
      </c>
      <c r="O27" s="1" t="s">
        <v>76</v>
      </c>
      <c r="S27" s="1" t="str">
        <f t="shared" si="0"/>
        <v>4/14</v>
      </c>
      <c r="T27" s="1" t="str">
        <f t="shared" si="1"/>
        <v>28%</v>
      </c>
    </row>
    <row r="28" spans="1:20">
      <c r="A28">
        <v>25</v>
      </c>
      <c r="B28">
        <v>110140601</v>
      </c>
      <c r="C28" t="s">
        <v>24</v>
      </c>
      <c r="D28" s="1" t="s">
        <v>76</v>
      </c>
      <c r="E28" s="1" t="s">
        <v>76</v>
      </c>
      <c r="F28" s="1" t="s">
        <v>76</v>
      </c>
      <c r="G28" s="1" t="s">
        <v>76</v>
      </c>
      <c r="H28" s="1" t="s">
        <v>76</v>
      </c>
      <c r="I28" s="1" t="s">
        <v>76</v>
      </c>
      <c r="J28" s="1" t="s">
        <v>76</v>
      </c>
      <c r="L28" s="1" t="s">
        <v>76</v>
      </c>
      <c r="M28" s="1" t="s">
        <v>76</v>
      </c>
      <c r="N28" s="1" t="s">
        <v>76</v>
      </c>
      <c r="O28" s="1" t="s">
        <v>76</v>
      </c>
      <c r="Q28" s="1" t="s">
        <v>76</v>
      </c>
      <c r="R28" s="1" t="s">
        <v>76</v>
      </c>
      <c r="S28" s="1" t="str">
        <f t="shared" si="0"/>
        <v>13/14</v>
      </c>
      <c r="T28" s="1" t="str">
        <f t="shared" si="1"/>
        <v>92%</v>
      </c>
    </row>
    <row r="29" spans="1:20">
      <c r="A29">
        <v>26</v>
      </c>
      <c r="B29">
        <v>110150025</v>
      </c>
      <c r="C29" t="s">
        <v>25</v>
      </c>
      <c r="D29" s="1" t="s">
        <v>76</v>
      </c>
      <c r="E29" s="1" t="s">
        <v>76</v>
      </c>
      <c r="H29" s="1" t="s">
        <v>76</v>
      </c>
      <c r="O29" s="1" t="s">
        <v>76</v>
      </c>
      <c r="S29" s="1" t="str">
        <f t="shared" si="0"/>
        <v>4/14</v>
      </c>
      <c r="T29" s="1" t="str">
        <f t="shared" si="1"/>
        <v>28%</v>
      </c>
    </row>
    <row r="30" spans="1:20">
      <c r="A30">
        <v>27</v>
      </c>
      <c r="B30">
        <v>110150031</v>
      </c>
      <c r="C30" t="s">
        <v>26</v>
      </c>
      <c r="D30" s="1" t="s">
        <v>76</v>
      </c>
      <c r="E30" s="1" t="s">
        <v>76</v>
      </c>
      <c r="F30" s="1" t="s">
        <v>76</v>
      </c>
      <c r="G30" s="1" t="s">
        <v>76</v>
      </c>
      <c r="H30" s="1" t="s">
        <v>76</v>
      </c>
      <c r="I30" s="1" t="s">
        <v>76</v>
      </c>
      <c r="J30" s="1" t="s">
        <v>76</v>
      </c>
      <c r="N30" s="1" t="s">
        <v>76</v>
      </c>
      <c r="O30" s="1" t="s">
        <v>76</v>
      </c>
      <c r="S30" s="1" t="str">
        <f t="shared" si="0"/>
        <v>9/14</v>
      </c>
      <c r="T30" s="1" t="str">
        <f t="shared" si="1"/>
        <v>64%</v>
      </c>
    </row>
    <row r="31" spans="1:20">
      <c r="A31">
        <v>28</v>
      </c>
      <c r="B31">
        <v>110150035</v>
      </c>
      <c r="C31" t="s">
        <v>27</v>
      </c>
      <c r="D31" s="1" t="s">
        <v>76</v>
      </c>
      <c r="E31" s="1" t="s">
        <v>76</v>
      </c>
      <c r="F31" s="1" t="s">
        <v>76</v>
      </c>
      <c r="G31" s="1" t="s">
        <v>76</v>
      </c>
      <c r="I31" s="1" t="s">
        <v>76</v>
      </c>
      <c r="J31" s="1" t="s">
        <v>76</v>
      </c>
      <c r="O31" s="1" t="s">
        <v>76</v>
      </c>
      <c r="S31" s="1" t="str">
        <f t="shared" si="0"/>
        <v>7/14</v>
      </c>
      <c r="T31" s="1" t="str">
        <f t="shared" si="1"/>
        <v>50%</v>
      </c>
    </row>
    <row r="32" spans="1:20">
      <c r="A32">
        <v>29</v>
      </c>
      <c r="B32">
        <v>110150733</v>
      </c>
      <c r="C32" t="s">
        <v>28</v>
      </c>
      <c r="D32" s="1" t="s">
        <v>76</v>
      </c>
      <c r="E32" s="1" t="s">
        <v>76</v>
      </c>
      <c r="I32" s="1" t="s">
        <v>76</v>
      </c>
      <c r="J32" s="1" t="s">
        <v>76</v>
      </c>
      <c r="L32" s="1" t="s">
        <v>76</v>
      </c>
      <c r="N32" s="1" t="s">
        <v>76</v>
      </c>
      <c r="O32" s="1" t="s">
        <v>76</v>
      </c>
      <c r="S32" s="1" t="str">
        <f t="shared" si="0"/>
        <v>7/14</v>
      </c>
      <c r="T32" s="1" t="str">
        <f t="shared" si="1"/>
        <v>50%</v>
      </c>
    </row>
    <row r="33" spans="1:20">
      <c r="A33">
        <v>30</v>
      </c>
      <c r="B33">
        <v>110150734</v>
      </c>
      <c r="C33" t="s">
        <v>29</v>
      </c>
      <c r="D33" s="1" t="s">
        <v>76</v>
      </c>
      <c r="E33" s="1" t="s">
        <v>76</v>
      </c>
      <c r="G33" s="1" t="s">
        <v>76</v>
      </c>
      <c r="H33" s="1" t="s">
        <v>76</v>
      </c>
      <c r="J33" s="1" t="s">
        <v>76</v>
      </c>
      <c r="O33" s="1" t="s">
        <v>76</v>
      </c>
      <c r="S33" s="1" t="str">
        <f t="shared" si="0"/>
        <v>6/14</v>
      </c>
      <c r="T33" s="1" t="str">
        <f t="shared" si="1"/>
        <v>42%</v>
      </c>
    </row>
    <row r="34" spans="1:20">
      <c r="A34">
        <v>31</v>
      </c>
      <c r="B34">
        <v>110150804</v>
      </c>
      <c r="C34" t="s">
        <v>30</v>
      </c>
      <c r="D34" s="1" t="s">
        <v>76</v>
      </c>
      <c r="E34" s="1" t="s">
        <v>76</v>
      </c>
      <c r="O34" s="1" t="s">
        <v>76</v>
      </c>
      <c r="S34" s="1" t="str">
        <f t="shared" si="0"/>
        <v>3/14</v>
      </c>
      <c r="T34" s="1" t="str">
        <f t="shared" si="1"/>
        <v>21%</v>
      </c>
    </row>
    <row r="35" spans="1:20">
      <c r="A35">
        <v>32</v>
      </c>
      <c r="B35">
        <v>110160001</v>
      </c>
      <c r="C35" t="s">
        <v>31</v>
      </c>
      <c r="D35" s="1" t="s">
        <v>76</v>
      </c>
      <c r="E35" s="1" t="s">
        <v>76</v>
      </c>
      <c r="G35" s="1" t="s">
        <v>76</v>
      </c>
      <c r="O35" s="1" t="s">
        <v>76</v>
      </c>
      <c r="S35" s="1" t="str">
        <f t="shared" si="0"/>
        <v>4/14</v>
      </c>
      <c r="T35" s="1" t="str">
        <f t="shared" si="1"/>
        <v>28%</v>
      </c>
    </row>
    <row r="36" spans="1:20">
      <c r="A36">
        <v>33</v>
      </c>
      <c r="B36">
        <v>110160005</v>
      </c>
      <c r="C36" t="s">
        <v>32</v>
      </c>
      <c r="D36" s="1" t="s">
        <v>76</v>
      </c>
      <c r="E36" s="1" t="s">
        <v>76</v>
      </c>
      <c r="F36" s="1" t="s">
        <v>76</v>
      </c>
      <c r="G36" s="1" t="s">
        <v>76</v>
      </c>
      <c r="H36" s="1" t="s">
        <v>76</v>
      </c>
      <c r="I36" s="1" t="s">
        <v>76</v>
      </c>
      <c r="J36" s="1" t="s">
        <v>76</v>
      </c>
      <c r="L36" s="1" t="s">
        <v>76</v>
      </c>
      <c r="O36" s="1" t="s">
        <v>76</v>
      </c>
      <c r="S36" s="1" t="str">
        <f t="shared" si="0"/>
        <v>9/14</v>
      </c>
      <c r="T36" s="1" t="str">
        <f t="shared" si="1"/>
        <v>64%</v>
      </c>
    </row>
    <row r="37" spans="1:20">
      <c r="A37">
        <v>34</v>
      </c>
      <c r="B37">
        <v>110160006</v>
      </c>
      <c r="C37" t="s">
        <v>33</v>
      </c>
      <c r="D37" s="1" t="s">
        <v>76</v>
      </c>
      <c r="E37" s="1" t="s">
        <v>76</v>
      </c>
      <c r="F37" s="1" t="s">
        <v>76</v>
      </c>
      <c r="G37" s="1" t="s">
        <v>76</v>
      </c>
      <c r="I37" s="1" t="s">
        <v>76</v>
      </c>
      <c r="J37" s="1" t="s">
        <v>76</v>
      </c>
      <c r="L37" s="1" t="s">
        <v>76</v>
      </c>
      <c r="M37" s="1" t="s">
        <v>76</v>
      </c>
      <c r="O37" s="1" t="s">
        <v>76</v>
      </c>
      <c r="S37" s="1" t="str">
        <f t="shared" si="0"/>
        <v>9/14</v>
      </c>
      <c r="T37" s="1" t="str">
        <f t="shared" si="1"/>
        <v>64%</v>
      </c>
    </row>
    <row r="38" spans="1:20">
      <c r="A38">
        <v>35</v>
      </c>
      <c r="B38">
        <v>110160017</v>
      </c>
      <c r="C38" t="s">
        <v>34</v>
      </c>
      <c r="D38" s="1" t="s">
        <v>76</v>
      </c>
      <c r="E38" s="1" t="s">
        <v>76</v>
      </c>
      <c r="G38" s="1" t="s">
        <v>76</v>
      </c>
      <c r="H38" s="1" t="s">
        <v>76</v>
      </c>
      <c r="I38" s="1" t="s">
        <v>76</v>
      </c>
      <c r="J38" s="1" t="s">
        <v>76</v>
      </c>
      <c r="L38" s="1" t="s">
        <v>76</v>
      </c>
      <c r="M38" s="1" t="s">
        <v>76</v>
      </c>
      <c r="N38" s="1" t="s">
        <v>76</v>
      </c>
      <c r="O38" s="1" t="s">
        <v>76</v>
      </c>
      <c r="Q38" s="1" t="s">
        <v>76</v>
      </c>
      <c r="S38" s="1" t="str">
        <f t="shared" si="0"/>
        <v>11/14</v>
      </c>
      <c r="T38" s="1" t="str">
        <f t="shared" si="1"/>
        <v>78%</v>
      </c>
    </row>
    <row r="39" spans="1:20">
      <c r="A39">
        <v>36</v>
      </c>
      <c r="B39">
        <v>110160033</v>
      </c>
      <c r="C39" t="s">
        <v>35</v>
      </c>
      <c r="D39" s="1" t="s">
        <v>76</v>
      </c>
      <c r="E39" s="1" t="s">
        <v>76</v>
      </c>
      <c r="F39" s="1" t="s">
        <v>76</v>
      </c>
      <c r="I39" s="1" t="s">
        <v>76</v>
      </c>
      <c r="J39" s="1" t="s">
        <v>76</v>
      </c>
      <c r="L39" s="1" t="s">
        <v>76</v>
      </c>
      <c r="O39" s="1" t="s">
        <v>76</v>
      </c>
      <c r="S39" s="1" t="str">
        <f t="shared" si="0"/>
        <v>7/14</v>
      </c>
      <c r="T39" s="1" t="str">
        <f t="shared" si="1"/>
        <v>50%</v>
      </c>
    </row>
    <row r="40" spans="1:20">
      <c r="A40">
        <v>37</v>
      </c>
      <c r="B40">
        <v>110160037</v>
      </c>
      <c r="C40" t="s">
        <v>36</v>
      </c>
      <c r="D40" s="1" t="s">
        <v>76</v>
      </c>
      <c r="E40" s="1" t="s">
        <v>76</v>
      </c>
      <c r="F40" s="1" t="s">
        <v>76</v>
      </c>
      <c r="G40" s="1" t="s">
        <v>76</v>
      </c>
      <c r="I40" s="1" t="s">
        <v>76</v>
      </c>
      <c r="O40" s="1" t="s">
        <v>76</v>
      </c>
      <c r="S40" s="1" t="str">
        <f t="shared" si="0"/>
        <v>6/14</v>
      </c>
      <c r="T40" s="1" t="str">
        <f t="shared" si="1"/>
        <v>42%</v>
      </c>
    </row>
    <row r="41" spans="1:20">
      <c r="A41">
        <v>38</v>
      </c>
      <c r="B41">
        <v>110160063</v>
      </c>
      <c r="C41" t="s">
        <v>37</v>
      </c>
      <c r="D41" s="1" t="s">
        <v>76</v>
      </c>
      <c r="E41" s="1" t="s">
        <v>76</v>
      </c>
      <c r="H41" s="1" t="s">
        <v>76</v>
      </c>
      <c r="J41" s="1" t="s">
        <v>76</v>
      </c>
      <c r="O41" s="1" t="s">
        <v>76</v>
      </c>
      <c r="S41" s="1" t="str">
        <f t="shared" si="0"/>
        <v>5/14</v>
      </c>
      <c r="T41" s="1" t="str">
        <f t="shared" si="1"/>
        <v>35%</v>
      </c>
    </row>
    <row r="42" spans="1:20">
      <c r="A42">
        <v>39</v>
      </c>
      <c r="B42">
        <v>110160510</v>
      </c>
      <c r="C42" t="s">
        <v>38</v>
      </c>
      <c r="D42" s="1" t="s">
        <v>76</v>
      </c>
      <c r="E42" s="1" t="s">
        <v>76</v>
      </c>
      <c r="F42" s="1" t="s">
        <v>76</v>
      </c>
      <c r="I42" s="1" t="s">
        <v>76</v>
      </c>
      <c r="J42" s="1" t="s">
        <v>76</v>
      </c>
      <c r="L42" s="1" t="s">
        <v>76</v>
      </c>
      <c r="N42" s="1" t="s">
        <v>76</v>
      </c>
      <c r="O42" s="1" t="s">
        <v>76</v>
      </c>
      <c r="R42" s="1" t="s">
        <v>76</v>
      </c>
      <c r="S42" s="1" t="str">
        <f t="shared" si="0"/>
        <v>9/14</v>
      </c>
      <c r="T42" s="1" t="str">
        <f t="shared" si="1"/>
        <v>64%</v>
      </c>
    </row>
    <row r="43" spans="1:20">
      <c r="A43">
        <v>40</v>
      </c>
      <c r="B43">
        <v>110160511</v>
      </c>
      <c r="C43" t="s">
        <v>39</v>
      </c>
      <c r="D43" s="1" t="s">
        <v>76</v>
      </c>
      <c r="E43" s="1" t="s">
        <v>76</v>
      </c>
      <c r="F43" s="1" t="s">
        <v>76</v>
      </c>
      <c r="G43" s="1" t="s">
        <v>76</v>
      </c>
      <c r="I43" s="1" t="s">
        <v>76</v>
      </c>
      <c r="J43" s="1" t="s">
        <v>76</v>
      </c>
      <c r="L43" s="1" t="s">
        <v>76</v>
      </c>
      <c r="M43" s="1" t="s">
        <v>76</v>
      </c>
      <c r="N43" s="1" t="s">
        <v>76</v>
      </c>
      <c r="O43" s="1" t="s">
        <v>76</v>
      </c>
      <c r="R43" s="1" t="s">
        <v>76</v>
      </c>
      <c r="S43" s="1" t="str">
        <f t="shared" si="0"/>
        <v>11/14</v>
      </c>
      <c r="T43" s="1" t="str">
        <f t="shared" si="1"/>
        <v>78%</v>
      </c>
    </row>
    <row r="44" spans="1:20">
      <c r="A44">
        <v>41</v>
      </c>
      <c r="B44">
        <v>110160512</v>
      </c>
      <c r="C44" t="s">
        <v>40</v>
      </c>
      <c r="D44" s="1" t="s">
        <v>76</v>
      </c>
      <c r="E44" s="1" t="s">
        <v>76</v>
      </c>
      <c r="F44" s="1" t="s">
        <v>76</v>
      </c>
      <c r="H44" s="1" t="s">
        <v>76</v>
      </c>
      <c r="I44" s="1" t="s">
        <v>76</v>
      </c>
      <c r="J44" s="1" t="s">
        <v>76</v>
      </c>
      <c r="L44" s="1" t="s">
        <v>76</v>
      </c>
      <c r="N44" s="1" t="s">
        <v>76</v>
      </c>
      <c r="O44" s="1" t="s">
        <v>76</v>
      </c>
      <c r="Q44" s="1" t="s">
        <v>76</v>
      </c>
      <c r="S44" s="1" t="str">
        <f t="shared" si="0"/>
        <v>10/14</v>
      </c>
      <c r="T44" s="1" t="str">
        <f t="shared" si="1"/>
        <v>71%</v>
      </c>
    </row>
    <row r="45" spans="1:20">
      <c r="A45">
        <v>42</v>
      </c>
      <c r="B45">
        <v>110160513</v>
      </c>
      <c r="C45" t="s">
        <v>41</v>
      </c>
      <c r="D45" s="1" t="s">
        <v>76</v>
      </c>
      <c r="E45" s="1" t="s">
        <v>76</v>
      </c>
      <c r="F45" s="1" t="s">
        <v>76</v>
      </c>
      <c r="G45" s="1" t="s">
        <v>76</v>
      </c>
      <c r="H45" s="1" t="s">
        <v>76</v>
      </c>
      <c r="I45" s="1" t="s">
        <v>76</v>
      </c>
      <c r="J45" s="1" t="s">
        <v>76</v>
      </c>
      <c r="L45" s="1" t="s">
        <v>76</v>
      </c>
      <c r="N45" s="1" t="s">
        <v>76</v>
      </c>
      <c r="O45" s="1" t="s">
        <v>76</v>
      </c>
      <c r="Q45" s="1" t="s">
        <v>76</v>
      </c>
      <c r="S45" s="1" t="str">
        <f t="shared" si="0"/>
        <v>11/14</v>
      </c>
      <c r="T45" s="1" t="str">
        <f t="shared" si="1"/>
        <v>78%</v>
      </c>
    </row>
    <row r="46" spans="1:20">
      <c r="A46">
        <v>43</v>
      </c>
      <c r="B46">
        <v>110160516</v>
      </c>
      <c r="C46" t="s">
        <v>42</v>
      </c>
      <c r="D46" s="1" t="s">
        <v>76</v>
      </c>
      <c r="E46" s="1" t="s">
        <v>76</v>
      </c>
      <c r="I46" s="1" t="s">
        <v>76</v>
      </c>
      <c r="J46" s="1" t="s">
        <v>76</v>
      </c>
      <c r="L46" s="1" t="s">
        <v>76</v>
      </c>
      <c r="O46" s="1" t="s">
        <v>76</v>
      </c>
      <c r="S46" s="1" t="str">
        <f t="shared" si="0"/>
        <v>6/14</v>
      </c>
      <c r="T46" s="1" t="str">
        <f t="shared" si="1"/>
        <v>42%</v>
      </c>
    </row>
    <row r="47" spans="1:20">
      <c r="A47">
        <v>44</v>
      </c>
      <c r="B47">
        <v>110160517</v>
      </c>
      <c r="C47" t="s">
        <v>43</v>
      </c>
      <c r="D47" s="1" t="s">
        <v>76</v>
      </c>
      <c r="E47" s="1" t="s">
        <v>76</v>
      </c>
      <c r="F47" s="1" t="s">
        <v>76</v>
      </c>
      <c r="G47" s="1" t="s">
        <v>76</v>
      </c>
      <c r="H47" s="1" t="s">
        <v>76</v>
      </c>
      <c r="I47" s="1" t="s">
        <v>76</v>
      </c>
      <c r="J47" s="1" t="s">
        <v>76</v>
      </c>
      <c r="N47" s="1" t="s">
        <v>76</v>
      </c>
      <c r="O47" s="1" t="s">
        <v>76</v>
      </c>
      <c r="Q47" s="1" t="s">
        <v>76</v>
      </c>
      <c r="R47" s="1" t="s">
        <v>76</v>
      </c>
      <c r="S47" s="1" t="str">
        <f t="shared" si="0"/>
        <v>11/14</v>
      </c>
      <c r="T47" s="1" t="str">
        <f t="shared" si="1"/>
        <v>78%</v>
      </c>
    </row>
    <row r="48" spans="1:20">
      <c r="A48">
        <v>45</v>
      </c>
      <c r="B48">
        <v>110160518</v>
      </c>
      <c r="C48" t="s">
        <v>44</v>
      </c>
      <c r="D48" s="1" t="s">
        <v>76</v>
      </c>
      <c r="E48" s="1" t="s">
        <v>76</v>
      </c>
      <c r="G48" s="1" t="s">
        <v>76</v>
      </c>
      <c r="H48" s="1" t="s">
        <v>76</v>
      </c>
      <c r="I48" s="1" t="s">
        <v>76</v>
      </c>
      <c r="J48" s="1" t="s">
        <v>76</v>
      </c>
      <c r="L48" s="1" t="s">
        <v>76</v>
      </c>
      <c r="M48" s="1" t="s">
        <v>76</v>
      </c>
      <c r="N48" s="1" t="s">
        <v>76</v>
      </c>
      <c r="O48" s="1" t="s">
        <v>76</v>
      </c>
      <c r="R48" s="1" t="s">
        <v>76</v>
      </c>
      <c r="S48" s="1" t="str">
        <f t="shared" si="0"/>
        <v>11/14</v>
      </c>
      <c r="T48" s="1" t="str">
        <f t="shared" si="1"/>
        <v>78%</v>
      </c>
    </row>
    <row r="49" spans="1:20">
      <c r="A49">
        <v>46</v>
      </c>
      <c r="B49">
        <v>110160519</v>
      </c>
      <c r="C49" t="s">
        <v>45</v>
      </c>
      <c r="D49" s="1" t="s">
        <v>76</v>
      </c>
      <c r="E49" s="1" t="s">
        <v>76</v>
      </c>
      <c r="F49" s="1" t="s">
        <v>76</v>
      </c>
      <c r="G49" s="1" t="s">
        <v>76</v>
      </c>
      <c r="I49" s="1" t="s">
        <v>76</v>
      </c>
      <c r="J49" s="1" t="s">
        <v>76</v>
      </c>
      <c r="L49" s="1" t="s">
        <v>76</v>
      </c>
      <c r="N49" s="1" t="s">
        <v>76</v>
      </c>
      <c r="O49" s="1" t="s">
        <v>76</v>
      </c>
      <c r="Q49" s="1" t="s">
        <v>76</v>
      </c>
      <c r="S49" s="1" t="str">
        <f t="shared" si="0"/>
        <v>10/14</v>
      </c>
      <c r="T49" s="1" t="str">
        <f t="shared" si="1"/>
        <v>71%</v>
      </c>
    </row>
    <row r="50" spans="1:20">
      <c r="A50">
        <v>47</v>
      </c>
      <c r="B50">
        <v>110160528</v>
      </c>
      <c r="C50" t="s">
        <v>46</v>
      </c>
      <c r="D50" s="1" t="s">
        <v>76</v>
      </c>
      <c r="E50" s="1" t="s">
        <v>76</v>
      </c>
      <c r="F50" s="1" t="s">
        <v>76</v>
      </c>
      <c r="G50" s="1" t="s">
        <v>76</v>
      </c>
      <c r="I50" s="1" t="s">
        <v>76</v>
      </c>
      <c r="J50" s="1" t="s">
        <v>76</v>
      </c>
      <c r="L50" s="1" t="s">
        <v>76</v>
      </c>
      <c r="N50" s="1" t="s">
        <v>76</v>
      </c>
      <c r="O50" s="1" t="s">
        <v>76</v>
      </c>
      <c r="S50" s="1" t="str">
        <f t="shared" si="0"/>
        <v>9/14</v>
      </c>
      <c r="T50" s="1" t="str">
        <f t="shared" si="1"/>
        <v>64%</v>
      </c>
    </row>
    <row r="51" spans="1:20">
      <c r="A51">
        <v>48</v>
      </c>
      <c r="B51">
        <v>110160529</v>
      </c>
      <c r="C51" t="s">
        <v>47</v>
      </c>
      <c r="D51" s="1" t="s">
        <v>76</v>
      </c>
      <c r="E51" s="1" t="s">
        <v>76</v>
      </c>
      <c r="F51" s="1" t="s">
        <v>76</v>
      </c>
      <c r="G51" s="1" t="s">
        <v>76</v>
      </c>
      <c r="I51" s="1" t="s">
        <v>76</v>
      </c>
      <c r="J51" s="1" t="s">
        <v>76</v>
      </c>
      <c r="L51" s="1" t="s">
        <v>76</v>
      </c>
      <c r="N51" s="1" t="s">
        <v>76</v>
      </c>
      <c r="O51" s="1" t="s">
        <v>76</v>
      </c>
      <c r="Q51" s="1" t="s">
        <v>76</v>
      </c>
      <c r="R51" s="1" t="s">
        <v>76</v>
      </c>
      <c r="S51" s="1" t="str">
        <f t="shared" si="0"/>
        <v>11/14</v>
      </c>
      <c r="T51" s="1" t="str">
        <f t="shared" si="1"/>
        <v>78%</v>
      </c>
    </row>
    <row r="52" spans="1:20">
      <c r="A52">
        <v>49</v>
      </c>
      <c r="B52">
        <v>110160535</v>
      </c>
      <c r="C52" t="s">
        <v>48</v>
      </c>
      <c r="D52" s="1" t="s">
        <v>76</v>
      </c>
      <c r="E52" s="1" t="s">
        <v>76</v>
      </c>
      <c r="G52" s="1" t="s">
        <v>76</v>
      </c>
      <c r="I52" s="1" t="s">
        <v>76</v>
      </c>
      <c r="L52" s="1" t="s">
        <v>76</v>
      </c>
      <c r="N52" s="1" t="s">
        <v>76</v>
      </c>
      <c r="O52" s="1" t="s">
        <v>76</v>
      </c>
      <c r="R52" s="1" t="s">
        <v>76</v>
      </c>
      <c r="S52" s="1" t="str">
        <f t="shared" si="0"/>
        <v>8/14</v>
      </c>
      <c r="T52" s="1" t="str">
        <f t="shared" si="1"/>
        <v>57%</v>
      </c>
    </row>
    <row r="53" spans="1:20">
      <c r="A53">
        <v>50</v>
      </c>
      <c r="B53">
        <v>110160537</v>
      </c>
      <c r="C53" t="s">
        <v>49</v>
      </c>
      <c r="D53" s="1" t="s">
        <v>76</v>
      </c>
      <c r="E53" s="1" t="s">
        <v>76</v>
      </c>
      <c r="F53" s="1" t="s">
        <v>76</v>
      </c>
      <c r="G53" s="1" t="s">
        <v>76</v>
      </c>
      <c r="I53" s="1" t="s">
        <v>76</v>
      </c>
      <c r="J53" s="1" t="s">
        <v>76</v>
      </c>
      <c r="L53" s="1" t="s">
        <v>76</v>
      </c>
      <c r="N53" s="1" t="s">
        <v>76</v>
      </c>
      <c r="O53" s="1" t="s">
        <v>76</v>
      </c>
      <c r="S53" s="1" t="str">
        <f t="shared" si="0"/>
        <v>9/14</v>
      </c>
      <c r="T53" s="1" t="str">
        <f t="shared" si="1"/>
        <v>64%</v>
      </c>
    </row>
    <row r="54" spans="1:20">
      <c r="A54">
        <v>51</v>
      </c>
      <c r="B54">
        <v>110160540</v>
      </c>
      <c r="C54" t="s">
        <v>50</v>
      </c>
      <c r="D54" s="1" t="s">
        <v>76</v>
      </c>
      <c r="E54" s="1" t="s">
        <v>76</v>
      </c>
      <c r="F54" s="1" t="s">
        <v>76</v>
      </c>
      <c r="H54" s="1" t="s">
        <v>76</v>
      </c>
      <c r="I54" s="1" t="s">
        <v>76</v>
      </c>
      <c r="J54" s="1" t="s">
        <v>76</v>
      </c>
      <c r="L54" s="1" t="s">
        <v>76</v>
      </c>
      <c r="N54" s="1" t="s">
        <v>76</v>
      </c>
      <c r="O54" s="1" t="s">
        <v>76</v>
      </c>
      <c r="S54" s="1" t="str">
        <f t="shared" si="0"/>
        <v>9/14</v>
      </c>
      <c r="T54" s="1" t="str">
        <f t="shared" si="1"/>
        <v>64%</v>
      </c>
    </row>
    <row r="55" spans="1:20">
      <c r="A55">
        <v>52</v>
      </c>
      <c r="B55">
        <v>110160541</v>
      </c>
      <c r="C55" t="s">
        <v>51</v>
      </c>
      <c r="D55" s="1" t="s">
        <v>76</v>
      </c>
      <c r="E55" s="1" t="s">
        <v>76</v>
      </c>
      <c r="F55" s="1" t="s">
        <v>76</v>
      </c>
      <c r="H55" s="1" t="s">
        <v>76</v>
      </c>
      <c r="I55" s="1" t="s">
        <v>76</v>
      </c>
      <c r="L55" s="1" t="s">
        <v>76</v>
      </c>
      <c r="O55" s="1" t="s">
        <v>76</v>
      </c>
      <c r="Q55" s="1" t="s">
        <v>76</v>
      </c>
      <c r="S55" s="1" t="str">
        <f t="shared" si="0"/>
        <v>8/14</v>
      </c>
      <c r="T55" s="1" t="str">
        <f t="shared" si="1"/>
        <v>57%</v>
      </c>
    </row>
    <row r="56" spans="1:20">
      <c r="A56">
        <v>53</v>
      </c>
      <c r="B56">
        <v>110160543</v>
      </c>
      <c r="C56" t="s">
        <v>52</v>
      </c>
      <c r="D56" s="1" t="s">
        <v>76</v>
      </c>
      <c r="E56" s="1" t="s">
        <v>76</v>
      </c>
      <c r="F56" s="1" t="s">
        <v>76</v>
      </c>
      <c r="G56" s="1" t="s">
        <v>76</v>
      </c>
      <c r="J56" s="1" t="s">
        <v>76</v>
      </c>
      <c r="L56" s="1" t="s">
        <v>76</v>
      </c>
      <c r="M56" s="1" t="s">
        <v>76</v>
      </c>
      <c r="N56" s="1" t="s">
        <v>76</v>
      </c>
      <c r="O56" s="1" t="s">
        <v>76</v>
      </c>
      <c r="R56" s="1" t="s">
        <v>76</v>
      </c>
      <c r="S56" s="1" t="str">
        <f t="shared" si="0"/>
        <v>10/14</v>
      </c>
      <c r="T56" s="1" t="str">
        <f t="shared" si="1"/>
        <v>71%</v>
      </c>
    </row>
    <row r="57" spans="1:20">
      <c r="A57">
        <v>54</v>
      </c>
      <c r="B57">
        <v>110160549</v>
      </c>
      <c r="C57" t="s">
        <v>53</v>
      </c>
      <c r="D57" s="1" t="s">
        <v>76</v>
      </c>
      <c r="E57" s="1" t="s">
        <v>76</v>
      </c>
      <c r="H57" s="1" t="s">
        <v>76</v>
      </c>
      <c r="I57" s="1" t="s">
        <v>76</v>
      </c>
      <c r="J57" s="1" t="s">
        <v>76</v>
      </c>
      <c r="L57" s="1" t="s">
        <v>76</v>
      </c>
      <c r="M57" s="1" t="s">
        <v>76</v>
      </c>
      <c r="N57" s="1" t="s">
        <v>76</v>
      </c>
      <c r="O57" s="1" t="s">
        <v>76</v>
      </c>
      <c r="Q57" s="1" t="s">
        <v>76</v>
      </c>
      <c r="R57" s="1" t="s">
        <v>76</v>
      </c>
      <c r="S57" s="1" t="str">
        <f t="shared" si="0"/>
        <v>11/14</v>
      </c>
      <c r="T57" s="1" t="str">
        <f t="shared" si="1"/>
        <v>78%</v>
      </c>
    </row>
    <row r="58" spans="1:20">
      <c r="A58">
        <v>55</v>
      </c>
      <c r="B58">
        <v>110160550</v>
      </c>
      <c r="C58" t="s">
        <v>54</v>
      </c>
      <c r="D58" s="1" t="s">
        <v>76</v>
      </c>
      <c r="E58" s="1" t="s">
        <v>76</v>
      </c>
      <c r="F58" s="1" t="s">
        <v>76</v>
      </c>
      <c r="G58" s="1" t="s">
        <v>76</v>
      </c>
      <c r="J58" s="1" t="s">
        <v>76</v>
      </c>
      <c r="L58" s="1" t="s">
        <v>76</v>
      </c>
      <c r="O58" s="1" t="s">
        <v>76</v>
      </c>
      <c r="Q58" s="1" t="s">
        <v>76</v>
      </c>
      <c r="R58" s="1" t="s">
        <v>76</v>
      </c>
      <c r="S58" s="1" t="str">
        <f t="shared" si="0"/>
        <v>9/14</v>
      </c>
      <c r="T58" s="1" t="str">
        <f t="shared" si="1"/>
        <v>64%</v>
      </c>
    </row>
    <row r="59" spans="1:20">
      <c r="A59">
        <v>56</v>
      </c>
      <c r="B59">
        <v>110160551</v>
      </c>
      <c r="C59" t="s">
        <v>55</v>
      </c>
      <c r="D59" s="1" t="s">
        <v>76</v>
      </c>
      <c r="E59" s="1" t="s">
        <v>76</v>
      </c>
      <c r="F59" s="1" t="s">
        <v>76</v>
      </c>
      <c r="G59" s="1" t="s">
        <v>76</v>
      </c>
      <c r="H59" s="1" t="s">
        <v>76</v>
      </c>
      <c r="J59" s="1" t="s">
        <v>76</v>
      </c>
      <c r="L59" s="1" t="s">
        <v>76</v>
      </c>
      <c r="N59" s="1" t="s">
        <v>76</v>
      </c>
      <c r="O59" s="1" t="s">
        <v>76</v>
      </c>
      <c r="S59" s="1" t="str">
        <f t="shared" si="0"/>
        <v>9/14</v>
      </c>
      <c r="T59" s="1" t="str">
        <f t="shared" si="1"/>
        <v>64%</v>
      </c>
    </row>
    <row r="60" spans="1:20">
      <c r="A60">
        <v>57</v>
      </c>
      <c r="B60">
        <v>110160552</v>
      </c>
      <c r="C60" t="s">
        <v>56</v>
      </c>
      <c r="D60" s="1" t="s">
        <v>76</v>
      </c>
      <c r="E60" s="1" t="s">
        <v>76</v>
      </c>
      <c r="G60" s="1" t="s">
        <v>76</v>
      </c>
      <c r="H60" s="1" t="s">
        <v>76</v>
      </c>
      <c r="I60" s="1" t="s">
        <v>76</v>
      </c>
      <c r="J60" s="1" t="s">
        <v>76</v>
      </c>
      <c r="N60" s="1" t="s">
        <v>76</v>
      </c>
      <c r="O60" s="1" t="s">
        <v>76</v>
      </c>
      <c r="S60" s="1" t="str">
        <f t="shared" si="0"/>
        <v>8/14</v>
      </c>
      <c r="T60" s="1" t="str">
        <f t="shared" si="1"/>
        <v>57%</v>
      </c>
    </row>
    <row r="61" spans="1:20">
      <c r="A61">
        <v>58</v>
      </c>
      <c r="B61">
        <v>110170501</v>
      </c>
      <c r="C61" t="s">
        <v>75</v>
      </c>
      <c r="D61" s="1" t="s">
        <v>76</v>
      </c>
      <c r="E61" s="1" t="s">
        <v>76</v>
      </c>
      <c r="H61" s="1" t="s">
        <v>76</v>
      </c>
      <c r="I61" s="1" t="s">
        <v>76</v>
      </c>
      <c r="J61" s="1" t="s">
        <v>76</v>
      </c>
      <c r="L61" s="1" t="s">
        <v>76</v>
      </c>
      <c r="N61" s="1" t="s">
        <v>76</v>
      </c>
      <c r="O61" s="1" t="s">
        <v>76</v>
      </c>
      <c r="R61" s="1" t="s">
        <v>76</v>
      </c>
      <c r="S61" s="1" t="str">
        <f t="shared" si="0"/>
        <v>9/14</v>
      </c>
      <c r="T61" s="1" t="str">
        <f t="shared" si="1"/>
        <v>64%</v>
      </c>
    </row>
    <row r="63" spans="1:20">
      <c r="C63" t="s">
        <v>77</v>
      </c>
      <c r="D63" s="3">
        <f>COUNTIF(D3:D61,"=+")</f>
        <v>58</v>
      </c>
      <c r="E63" s="3">
        <f t="shared" ref="E63:R63" si="2">COUNTIF(E3:E61,"=+")</f>
        <v>58</v>
      </c>
      <c r="F63" s="3">
        <f t="shared" si="2"/>
        <v>36</v>
      </c>
      <c r="G63" s="3">
        <f t="shared" si="2"/>
        <v>35</v>
      </c>
      <c r="H63" s="3">
        <f t="shared" si="2"/>
        <v>33</v>
      </c>
      <c r="I63" s="3">
        <f t="shared" si="2"/>
        <v>34</v>
      </c>
      <c r="J63" s="3">
        <f t="shared" si="2"/>
        <v>42</v>
      </c>
      <c r="K63" s="3"/>
      <c r="L63" s="3">
        <f t="shared" si="2"/>
        <v>31</v>
      </c>
      <c r="M63" s="3">
        <f t="shared" si="2"/>
        <v>17</v>
      </c>
      <c r="N63" s="3">
        <f t="shared" si="2"/>
        <v>32</v>
      </c>
      <c r="O63" s="3">
        <f t="shared" si="2"/>
        <v>58</v>
      </c>
      <c r="P63" s="3">
        <f t="shared" si="2"/>
        <v>0</v>
      </c>
      <c r="Q63" s="3">
        <f t="shared" si="2"/>
        <v>17</v>
      </c>
      <c r="R63" s="3">
        <f t="shared" si="2"/>
        <v>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5"/>
  <sheetViews>
    <sheetView topLeftCell="A16" workbookViewId="0">
      <selection activeCell="R12" sqref="R12"/>
    </sheetView>
  </sheetViews>
  <sheetFormatPr defaultColWidth="10.6640625" defaultRowHeight="14.4"/>
  <cols>
    <col min="1" max="1" width="3" bestFit="1" customWidth="1"/>
    <col min="3" max="3" width="22.109375" customWidth="1"/>
    <col min="4" max="7" width="4.6640625" style="1" customWidth="1"/>
    <col min="8" max="8" width="8" style="1" customWidth="1"/>
    <col min="9" max="9" width="4.77734375" style="1" customWidth="1"/>
    <col min="10" max="10" width="5.21875" style="1" customWidth="1"/>
    <col min="11" max="11" width="5.88671875" style="1" customWidth="1"/>
    <col min="12" max="18" width="3.6640625" style="1" customWidth="1"/>
    <col min="19" max="20" width="10.6640625" style="1"/>
  </cols>
  <sheetData>
    <row r="1" spans="1:18">
      <c r="B1" t="s">
        <v>0</v>
      </c>
    </row>
    <row r="2" spans="1:18" ht="73.2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B3" t="s">
        <v>1</v>
      </c>
      <c r="C3" t="s">
        <v>2</v>
      </c>
      <c r="D3" s="1" t="s">
        <v>80</v>
      </c>
      <c r="E3" s="1" t="s">
        <v>82</v>
      </c>
      <c r="F3" s="1" t="s">
        <v>81</v>
      </c>
      <c r="G3" s="1" t="s">
        <v>83</v>
      </c>
      <c r="H3" s="1" t="s">
        <v>84</v>
      </c>
      <c r="I3" s="1" t="s">
        <v>85</v>
      </c>
      <c r="J3" s="1" t="s">
        <v>78</v>
      </c>
    </row>
    <row r="4" spans="1:18">
      <c r="A4">
        <v>1</v>
      </c>
      <c r="B4">
        <v>50080321</v>
      </c>
      <c r="C4" t="s">
        <v>3</v>
      </c>
      <c r="D4" s="1">
        <v>0</v>
      </c>
      <c r="E4">
        <v>0</v>
      </c>
      <c r="F4" s="1">
        <v>0</v>
      </c>
      <c r="G4" s="1">
        <v>0</v>
      </c>
      <c r="J4" s="1">
        <f>0.05*SUM(D4:G4)+0.4*H4+0.4*I4</f>
        <v>0</v>
      </c>
    </row>
    <row r="5" spans="1:18">
      <c r="A5">
        <v>2</v>
      </c>
      <c r="B5">
        <v>110050002</v>
      </c>
      <c r="C5" t="s">
        <v>72</v>
      </c>
      <c r="D5" s="1">
        <v>0</v>
      </c>
      <c r="E5">
        <v>0</v>
      </c>
      <c r="F5" s="1">
        <v>0</v>
      </c>
      <c r="G5" s="1">
        <v>0</v>
      </c>
      <c r="H5" s="1">
        <v>1</v>
      </c>
      <c r="I5" s="1">
        <v>19</v>
      </c>
      <c r="J5" s="1">
        <f t="shared" ref="J5:J62" si="0">0.05*SUM(D5:G5)+0.4*H5+0.4*I5</f>
        <v>8</v>
      </c>
    </row>
    <row r="6" spans="1:18">
      <c r="A6">
        <v>3</v>
      </c>
      <c r="B6">
        <v>110070031</v>
      </c>
      <c r="C6" t="s">
        <v>4</v>
      </c>
      <c r="D6" s="1">
        <v>0</v>
      </c>
      <c r="E6">
        <v>0</v>
      </c>
      <c r="F6" s="1">
        <v>0</v>
      </c>
      <c r="G6" s="1">
        <v>0</v>
      </c>
      <c r="J6" s="1">
        <f t="shared" si="0"/>
        <v>0</v>
      </c>
    </row>
    <row r="7" spans="1:18">
      <c r="A7">
        <v>4</v>
      </c>
      <c r="B7">
        <v>110080005</v>
      </c>
      <c r="C7" t="s">
        <v>5</v>
      </c>
      <c r="D7" s="1">
        <v>100</v>
      </c>
      <c r="E7">
        <v>100</v>
      </c>
      <c r="F7" s="1">
        <v>100</v>
      </c>
      <c r="G7" s="1">
        <v>100</v>
      </c>
      <c r="H7" s="1">
        <v>24</v>
      </c>
      <c r="I7" s="1">
        <v>68</v>
      </c>
      <c r="J7" s="1">
        <f t="shared" si="0"/>
        <v>56.800000000000004</v>
      </c>
    </row>
    <row r="8" spans="1:18">
      <c r="A8">
        <v>5</v>
      </c>
      <c r="B8">
        <v>110090056</v>
      </c>
      <c r="C8" t="s">
        <v>6</v>
      </c>
      <c r="D8" s="1">
        <v>100</v>
      </c>
      <c r="E8">
        <v>0</v>
      </c>
      <c r="F8" s="1">
        <v>100</v>
      </c>
      <c r="G8" s="1">
        <v>100</v>
      </c>
      <c r="H8" s="1">
        <v>7</v>
      </c>
      <c r="I8" s="1">
        <v>11</v>
      </c>
      <c r="J8" s="1">
        <f t="shared" si="0"/>
        <v>22.200000000000003</v>
      </c>
    </row>
    <row r="9" spans="1:18">
      <c r="A9">
        <v>6</v>
      </c>
      <c r="B9">
        <v>110100058</v>
      </c>
      <c r="C9" t="s">
        <v>73</v>
      </c>
      <c r="D9" s="1">
        <v>100</v>
      </c>
      <c r="E9">
        <v>50</v>
      </c>
      <c r="F9">
        <v>50</v>
      </c>
      <c r="G9">
        <v>50</v>
      </c>
      <c r="H9" s="1">
        <v>8</v>
      </c>
      <c r="I9" s="1">
        <v>1</v>
      </c>
      <c r="J9" s="1">
        <f t="shared" si="0"/>
        <v>16.099999999999998</v>
      </c>
    </row>
    <row r="10" spans="1:18">
      <c r="A10">
        <v>7</v>
      </c>
      <c r="B10">
        <v>110110030</v>
      </c>
      <c r="C10" t="s">
        <v>7</v>
      </c>
      <c r="D10" s="1">
        <v>100</v>
      </c>
      <c r="E10">
        <v>100</v>
      </c>
      <c r="F10" s="1">
        <v>0</v>
      </c>
      <c r="G10" s="1">
        <v>100</v>
      </c>
      <c r="H10" s="1">
        <v>23</v>
      </c>
      <c r="I10" s="1">
        <v>49</v>
      </c>
      <c r="J10" s="1">
        <f t="shared" si="0"/>
        <v>43.800000000000004</v>
      </c>
    </row>
    <row r="11" spans="1:18">
      <c r="A11">
        <v>8</v>
      </c>
      <c r="B11">
        <v>110120212</v>
      </c>
      <c r="C11" t="s">
        <v>8</v>
      </c>
      <c r="D11" s="1">
        <v>0</v>
      </c>
      <c r="E11">
        <v>100</v>
      </c>
      <c r="F11" s="1">
        <v>100</v>
      </c>
      <c r="G11" s="1">
        <v>100</v>
      </c>
      <c r="H11" s="1">
        <v>3</v>
      </c>
      <c r="I11" s="1">
        <v>22</v>
      </c>
      <c r="J11" s="1">
        <f t="shared" si="0"/>
        <v>25</v>
      </c>
    </row>
    <row r="12" spans="1:18">
      <c r="A12">
        <v>9</v>
      </c>
      <c r="B12">
        <v>110120226</v>
      </c>
      <c r="C12" t="s">
        <v>9</v>
      </c>
      <c r="D12" s="1">
        <v>100</v>
      </c>
      <c r="E12">
        <v>100</v>
      </c>
      <c r="F12" s="1">
        <v>0</v>
      </c>
      <c r="G12" s="1">
        <v>100</v>
      </c>
      <c r="H12" s="1">
        <v>8</v>
      </c>
      <c r="I12" s="1">
        <v>21</v>
      </c>
      <c r="J12" s="1">
        <f t="shared" si="0"/>
        <v>26.6</v>
      </c>
    </row>
    <row r="13" spans="1:18">
      <c r="A13">
        <v>10</v>
      </c>
      <c r="B13">
        <v>110120268</v>
      </c>
      <c r="C13" t="s">
        <v>10</v>
      </c>
      <c r="D13" s="1">
        <v>100</v>
      </c>
      <c r="E13">
        <v>0</v>
      </c>
      <c r="F13" s="1">
        <v>100</v>
      </c>
      <c r="G13" s="1">
        <v>0</v>
      </c>
      <c r="H13" s="1">
        <v>34</v>
      </c>
      <c r="I13" s="1">
        <v>47</v>
      </c>
      <c r="J13" s="1">
        <f t="shared" si="0"/>
        <v>42.400000000000006</v>
      </c>
    </row>
    <row r="14" spans="1:18">
      <c r="A14">
        <v>11</v>
      </c>
      <c r="B14">
        <v>110120807</v>
      </c>
      <c r="C14" t="s">
        <v>11</v>
      </c>
      <c r="D14" s="1">
        <v>0</v>
      </c>
      <c r="E14">
        <v>100</v>
      </c>
      <c r="F14" s="1">
        <v>0</v>
      </c>
      <c r="G14" s="1">
        <v>100</v>
      </c>
      <c r="H14" s="1">
        <v>10</v>
      </c>
      <c r="I14" s="1">
        <v>12</v>
      </c>
      <c r="J14" s="1">
        <f t="shared" si="0"/>
        <v>18.8</v>
      </c>
    </row>
    <row r="15" spans="1:18">
      <c r="A15">
        <v>12</v>
      </c>
      <c r="B15">
        <v>110130101</v>
      </c>
      <c r="C15" t="s">
        <v>12</v>
      </c>
      <c r="D15" s="1">
        <v>100</v>
      </c>
      <c r="E15">
        <v>100</v>
      </c>
      <c r="F15" s="1">
        <v>0</v>
      </c>
      <c r="G15" s="1">
        <v>0</v>
      </c>
      <c r="H15" s="1">
        <v>55</v>
      </c>
      <c r="I15" s="1">
        <v>60</v>
      </c>
      <c r="J15" s="1">
        <f t="shared" si="0"/>
        <v>56</v>
      </c>
    </row>
    <row r="16" spans="1:18">
      <c r="A16">
        <v>13</v>
      </c>
      <c r="B16">
        <v>110130105</v>
      </c>
      <c r="C16" t="s">
        <v>13</v>
      </c>
      <c r="D16" s="1">
        <v>100</v>
      </c>
      <c r="E16">
        <v>0</v>
      </c>
      <c r="F16" s="1">
        <v>100</v>
      </c>
      <c r="G16" s="1">
        <v>0</v>
      </c>
      <c r="H16" s="1">
        <v>14</v>
      </c>
      <c r="I16" s="1">
        <v>23</v>
      </c>
      <c r="J16" s="1">
        <f t="shared" si="0"/>
        <v>24.800000000000004</v>
      </c>
    </row>
    <row r="17" spans="1:10">
      <c r="A17">
        <v>14</v>
      </c>
      <c r="B17">
        <v>110130109</v>
      </c>
      <c r="C17" t="s">
        <v>14</v>
      </c>
      <c r="D17" s="1">
        <v>100</v>
      </c>
      <c r="E17">
        <v>100</v>
      </c>
      <c r="F17" s="1">
        <v>0</v>
      </c>
      <c r="G17" s="1">
        <v>0</v>
      </c>
      <c r="H17" s="1">
        <v>18</v>
      </c>
      <c r="I17" s="1">
        <v>44</v>
      </c>
      <c r="J17" s="1">
        <f t="shared" si="0"/>
        <v>34.799999999999997</v>
      </c>
    </row>
    <row r="18" spans="1:10">
      <c r="A18">
        <v>15</v>
      </c>
      <c r="B18">
        <v>110130120</v>
      </c>
      <c r="C18" t="s">
        <v>15</v>
      </c>
      <c r="D18" s="1">
        <v>100</v>
      </c>
      <c r="E18">
        <v>100</v>
      </c>
      <c r="F18" s="1">
        <v>100</v>
      </c>
      <c r="G18" s="1">
        <v>100</v>
      </c>
      <c r="H18" s="1">
        <v>64</v>
      </c>
      <c r="I18" s="1">
        <v>69</v>
      </c>
      <c r="J18" s="1">
        <f t="shared" si="0"/>
        <v>73.2</v>
      </c>
    </row>
    <row r="19" spans="1:10">
      <c r="A19">
        <v>16</v>
      </c>
      <c r="B19">
        <v>110130122</v>
      </c>
      <c r="C19" t="s">
        <v>74</v>
      </c>
      <c r="D19" s="1">
        <v>100</v>
      </c>
      <c r="E19">
        <v>100</v>
      </c>
      <c r="F19" s="1">
        <v>0</v>
      </c>
      <c r="G19" s="1">
        <v>0</v>
      </c>
      <c r="H19" s="1">
        <v>17</v>
      </c>
      <c r="I19" s="1">
        <v>29</v>
      </c>
      <c r="J19" s="1">
        <f t="shared" si="0"/>
        <v>28.400000000000002</v>
      </c>
    </row>
    <row r="20" spans="1:10">
      <c r="A20">
        <v>17</v>
      </c>
      <c r="B20">
        <v>110130131</v>
      </c>
      <c r="C20" t="s">
        <v>16</v>
      </c>
      <c r="D20" s="1">
        <v>100</v>
      </c>
      <c r="E20">
        <v>100</v>
      </c>
      <c r="F20" s="1">
        <v>100</v>
      </c>
      <c r="G20" s="1">
        <v>100</v>
      </c>
      <c r="H20" s="1">
        <v>11</v>
      </c>
      <c r="I20" s="1">
        <v>30</v>
      </c>
      <c r="J20" s="1">
        <f t="shared" si="0"/>
        <v>36.4</v>
      </c>
    </row>
    <row r="21" spans="1:10">
      <c r="A21">
        <v>18</v>
      </c>
      <c r="B21">
        <v>110130135</v>
      </c>
      <c r="C21" t="s">
        <v>17</v>
      </c>
      <c r="D21" s="1">
        <v>100</v>
      </c>
      <c r="E21">
        <v>0</v>
      </c>
      <c r="F21" s="1">
        <v>100</v>
      </c>
      <c r="G21" s="1">
        <v>100</v>
      </c>
      <c r="H21" s="1">
        <v>12</v>
      </c>
      <c r="I21" s="1">
        <v>8</v>
      </c>
      <c r="J21" s="1">
        <f t="shared" si="0"/>
        <v>23</v>
      </c>
    </row>
    <row r="22" spans="1:10">
      <c r="A22">
        <v>19</v>
      </c>
      <c r="B22">
        <v>110130805</v>
      </c>
      <c r="C22" t="s">
        <v>18</v>
      </c>
      <c r="D22" s="1">
        <v>100</v>
      </c>
      <c r="E22">
        <v>0</v>
      </c>
      <c r="F22" s="1">
        <v>100</v>
      </c>
      <c r="G22" s="1">
        <v>100</v>
      </c>
      <c r="H22" s="1">
        <v>1</v>
      </c>
      <c r="I22" s="1">
        <v>6</v>
      </c>
      <c r="J22" s="1">
        <f t="shared" si="0"/>
        <v>17.8</v>
      </c>
    </row>
    <row r="23" spans="1:10">
      <c r="A23">
        <v>20</v>
      </c>
      <c r="B23">
        <v>110140008</v>
      </c>
      <c r="C23" t="s">
        <v>19</v>
      </c>
      <c r="D23" s="1">
        <v>100</v>
      </c>
      <c r="E23">
        <v>100</v>
      </c>
      <c r="F23" s="1">
        <v>100</v>
      </c>
      <c r="G23" s="1">
        <v>100</v>
      </c>
      <c r="H23" s="1">
        <v>62</v>
      </c>
      <c r="I23" s="1">
        <v>81</v>
      </c>
      <c r="J23" s="1">
        <f t="shared" si="0"/>
        <v>77.199999999999989</v>
      </c>
    </row>
    <row r="24" spans="1:10">
      <c r="A24">
        <v>21</v>
      </c>
      <c r="B24">
        <v>110140009</v>
      </c>
      <c r="C24" t="s">
        <v>20</v>
      </c>
      <c r="D24" s="1">
        <v>0</v>
      </c>
      <c r="E24">
        <v>0</v>
      </c>
      <c r="F24" s="1">
        <v>0</v>
      </c>
      <c r="G24" s="1">
        <v>0</v>
      </c>
      <c r="J24" s="1">
        <f t="shared" si="0"/>
        <v>0</v>
      </c>
    </row>
    <row r="25" spans="1:10">
      <c r="A25">
        <v>22</v>
      </c>
      <c r="B25">
        <v>110140013</v>
      </c>
      <c r="C25" t="s">
        <v>21</v>
      </c>
      <c r="D25" s="1">
        <v>100</v>
      </c>
      <c r="E25">
        <v>100</v>
      </c>
      <c r="F25" s="1">
        <v>100</v>
      </c>
      <c r="G25" s="1">
        <v>100</v>
      </c>
      <c r="H25" s="1">
        <v>25</v>
      </c>
      <c r="I25" s="1">
        <v>30</v>
      </c>
      <c r="J25" s="1">
        <f t="shared" si="0"/>
        <v>42</v>
      </c>
    </row>
    <row r="26" spans="1:10">
      <c r="A26">
        <v>23</v>
      </c>
      <c r="B26">
        <v>110140025</v>
      </c>
      <c r="C26" t="s">
        <v>22</v>
      </c>
      <c r="D26" s="1">
        <v>100</v>
      </c>
      <c r="E26">
        <v>100</v>
      </c>
      <c r="F26" s="1">
        <v>0</v>
      </c>
      <c r="G26" s="1">
        <v>0</v>
      </c>
      <c r="H26" s="1">
        <v>29</v>
      </c>
      <c r="J26" s="1">
        <f t="shared" si="0"/>
        <v>21.6</v>
      </c>
    </row>
    <row r="27" spans="1:10">
      <c r="A27">
        <v>24</v>
      </c>
      <c r="B27">
        <v>110140033</v>
      </c>
      <c r="C27" t="s">
        <v>23</v>
      </c>
      <c r="D27" s="1">
        <v>100</v>
      </c>
      <c r="E27">
        <v>0</v>
      </c>
      <c r="F27" s="1">
        <v>100</v>
      </c>
      <c r="G27" s="1">
        <v>100</v>
      </c>
      <c r="H27" s="1">
        <v>15</v>
      </c>
      <c r="I27" s="1">
        <v>23</v>
      </c>
      <c r="J27" s="1">
        <f t="shared" si="0"/>
        <v>30.200000000000003</v>
      </c>
    </row>
    <row r="28" spans="1:10">
      <c r="A28">
        <v>25</v>
      </c>
      <c r="B28">
        <v>110140601</v>
      </c>
      <c r="C28" t="s">
        <v>24</v>
      </c>
      <c r="D28" s="1">
        <v>100</v>
      </c>
      <c r="E28">
        <v>100</v>
      </c>
      <c r="F28" s="1">
        <v>100</v>
      </c>
      <c r="G28" s="1">
        <v>100</v>
      </c>
      <c r="H28" s="1">
        <v>22</v>
      </c>
      <c r="I28" s="1">
        <v>59</v>
      </c>
      <c r="J28" s="1">
        <f t="shared" si="0"/>
        <v>52.400000000000006</v>
      </c>
    </row>
    <row r="29" spans="1:10">
      <c r="A29">
        <v>26</v>
      </c>
      <c r="B29">
        <v>110150025</v>
      </c>
      <c r="C29" t="s">
        <v>25</v>
      </c>
      <c r="D29" s="1">
        <v>0</v>
      </c>
      <c r="E29">
        <v>0</v>
      </c>
      <c r="F29" s="1">
        <v>0</v>
      </c>
      <c r="G29" s="1">
        <v>0</v>
      </c>
      <c r="J29" s="1">
        <f t="shared" si="0"/>
        <v>0</v>
      </c>
    </row>
    <row r="30" spans="1:10">
      <c r="A30">
        <v>27</v>
      </c>
      <c r="B30">
        <v>110150031</v>
      </c>
      <c r="C30" t="s">
        <v>26</v>
      </c>
      <c r="D30" s="1">
        <v>100</v>
      </c>
      <c r="E30">
        <v>0</v>
      </c>
      <c r="F30" s="1">
        <v>100</v>
      </c>
      <c r="G30" s="1">
        <v>0</v>
      </c>
      <c r="H30" s="1">
        <v>8</v>
      </c>
      <c r="I30" s="1">
        <v>20</v>
      </c>
      <c r="J30" s="1">
        <f t="shared" si="0"/>
        <v>21.2</v>
      </c>
    </row>
    <row r="31" spans="1:10">
      <c r="A31">
        <v>28</v>
      </c>
      <c r="B31">
        <v>110150035</v>
      </c>
      <c r="C31" t="s">
        <v>27</v>
      </c>
      <c r="D31" s="1">
        <v>0</v>
      </c>
      <c r="E31">
        <v>0</v>
      </c>
      <c r="F31" s="1">
        <v>0</v>
      </c>
      <c r="G31" s="1">
        <v>0</v>
      </c>
      <c r="J31" s="1">
        <f t="shared" si="0"/>
        <v>0</v>
      </c>
    </row>
    <row r="32" spans="1:10">
      <c r="A32">
        <v>29</v>
      </c>
      <c r="B32">
        <v>110150733</v>
      </c>
      <c r="C32" t="s">
        <v>28</v>
      </c>
      <c r="D32" s="1">
        <v>100</v>
      </c>
      <c r="E32">
        <v>0</v>
      </c>
      <c r="F32" s="1">
        <v>0</v>
      </c>
      <c r="G32" s="1">
        <v>0</v>
      </c>
      <c r="H32" s="1">
        <v>12</v>
      </c>
      <c r="I32" s="1">
        <v>16</v>
      </c>
      <c r="J32" s="1">
        <f t="shared" si="0"/>
        <v>16.200000000000003</v>
      </c>
    </row>
    <row r="33" spans="1:10">
      <c r="A33">
        <v>30</v>
      </c>
      <c r="B33">
        <v>110150734</v>
      </c>
      <c r="C33" t="s">
        <v>29</v>
      </c>
      <c r="D33" s="1">
        <v>0</v>
      </c>
      <c r="E33">
        <v>0</v>
      </c>
      <c r="F33" s="1">
        <v>0</v>
      </c>
      <c r="G33" s="1">
        <v>0</v>
      </c>
      <c r="H33" s="1">
        <v>1</v>
      </c>
      <c r="J33" s="1">
        <f t="shared" si="0"/>
        <v>0.4</v>
      </c>
    </row>
    <row r="34" spans="1:10">
      <c r="A34">
        <v>31</v>
      </c>
      <c r="B34">
        <v>110150804</v>
      </c>
      <c r="C34" t="s">
        <v>30</v>
      </c>
      <c r="D34" s="1">
        <v>100</v>
      </c>
      <c r="E34">
        <v>0</v>
      </c>
      <c r="F34" s="1">
        <v>0</v>
      </c>
      <c r="G34" s="1">
        <v>0</v>
      </c>
      <c r="H34" s="1">
        <v>15</v>
      </c>
      <c r="I34" s="1">
        <v>32</v>
      </c>
      <c r="J34" s="1">
        <f t="shared" si="0"/>
        <v>23.8</v>
      </c>
    </row>
    <row r="35" spans="1:10">
      <c r="A35">
        <v>32</v>
      </c>
      <c r="B35">
        <v>110160001</v>
      </c>
      <c r="C35" t="s">
        <v>31</v>
      </c>
      <c r="D35" s="1">
        <v>100</v>
      </c>
      <c r="E35">
        <v>0</v>
      </c>
      <c r="F35" s="1">
        <v>0</v>
      </c>
      <c r="G35" s="1">
        <v>0</v>
      </c>
      <c r="H35" s="1">
        <v>8</v>
      </c>
      <c r="I35" s="1">
        <v>38</v>
      </c>
      <c r="J35" s="1">
        <f t="shared" si="0"/>
        <v>23.4</v>
      </c>
    </row>
    <row r="36" spans="1:10">
      <c r="A36">
        <v>33</v>
      </c>
      <c r="B36">
        <v>110160005</v>
      </c>
      <c r="C36" t="s">
        <v>32</v>
      </c>
      <c r="D36" s="1">
        <v>100</v>
      </c>
      <c r="E36">
        <v>100</v>
      </c>
      <c r="F36" s="1">
        <v>100</v>
      </c>
      <c r="G36" s="1">
        <v>100</v>
      </c>
      <c r="H36" s="1">
        <v>59</v>
      </c>
      <c r="I36" s="1">
        <v>69</v>
      </c>
      <c r="J36" s="1">
        <f t="shared" si="0"/>
        <v>71.2</v>
      </c>
    </row>
    <row r="37" spans="1:10">
      <c r="A37">
        <v>34</v>
      </c>
      <c r="B37">
        <v>110160006</v>
      </c>
      <c r="C37" t="s">
        <v>33</v>
      </c>
      <c r="D37" s="1">
        <v>100</v>
      </c>
      <c r="E37">
        <v>100</v>
      </c>
      <c r="F37" s="1">
        <v>100</v>
      </c>
      <c r="G37" s="1">
        <v>0</v>
      </c>
      <c r="H37" s="1">
        <v>21</v>
      </c>
      <c r="I37" s="1">
        <v>26</v>
      </c>
      <c r="J37" s="1">
        <f t="shared" si="0"/>
        <v>33.799999999999997</v>
      </c>
    </row>
    <row r="38" spans="1:10">
      <c r="A38">
        <v>35</v>
      </c>
      <c r="B38">
        <v>110160017</v>
      </c>
      <c r="C38" t="s">
        <v>34</v>
      </c>
      <c r="D38" s="1">
        <v>100</v>
      </c>
      <c r="E38">
        <v>100</v>
      </c>
      <c r="F38" s="1">
        <v>100</v>
      </c>
      <c r="G38" s="1">
        <v>0</v>
      </c>
      <c r="H38" s="1">
        <v>47</v>
      </c>
      <c r="I38" s="1">
        <v>47</v>
      </c>
      <c r="J38" s="1">
        <f t="shared" si="0"/>
        <v>52.599999999999994</v>
      </c>
    </row>
    <row r="39" spans="1:10">
      <c r="A39">
        <v>36</v>
      </c>
      <c r="B39">
        <v>110160033</v>
      </c>
      <c r="C39" t="s">
        <v>35</v>
      </c>
      <c r="D39" s="1">
        <v>100</v>
      </c>
      <c r="E39">
        <v>100</v>
      </c>
      <c r="F39" s="1">
        <v>0</v>
      </c>
      <c r="G39" s="1">
        <v>0</v>
      </c>
      <c r="H39" s="1">
        <v>7</v>
      </c>
      <c r="I39" s="1">
        <v>24</v>
      </c>
      <c r="J39" s="1">
        <f t="shared" si="0"/>
        <v>22.400000000000002</v>
      </c>
    </row>
    <row r="40" spans="1:10">
      <c r="A40">
        <v>37</v>
      </c>
      <c r="B40">
        <v>110160037</v>
      </c>
      <c r="C40" t="s">
        <v>36</v>
      </c>
      <c r="D40" s="1">
        <v>0</v>
      </c>
      <c r="E40">
        <v>100</v>
      </c>
      <c r="F40" s="1">
        <v>0</v>
      </c>
      <c r="G40" s="1">
        <v>0</v>
      </c>
      <c r="H40" s="1">
        <v>19</v>
      </c>
      <c r="I40" s="1">
        <v>19</v>
      </c>
      <c r="J40" s="1">
        <f t="shared" si="0"/>
        <v>20.200000000000003</v>
      </c>
    </row>
    <row r="41" spans="1:10">
      <c r="A41">
        <v>38</v>
      </c>
      <c r="B41">
        <v>110160063</v>
      </c>
      <c r="C41" t="s">
        <v>37</v>
      </c>
      <c r="D41" s="1">
        <v>0</v>
      </c>
      <c r="E41">
        <v>0</v>
      </c>
      <c r="F41" s="1">
        <v>0</v>
      </c>
      <c r="G41" s="1">
        <v>0</v>
      </c>
      <c r="J41" s="1">
        <f t="shared" si="0"/>
        <v>0</v>
      </c>
    </row>
    <row r="42" spans="1:10">
      <c r="A42">
        <v>39</v>
      </c>
      <c r="B42">
        <v>110160510</v>
      </c>
      <c r="C42" t="s">
        <v>38</v>
      </c>
      <c r="D42" s="1">
        <v>100</v>
      </c>
      <c r="E42">
        <v>100</v>
      </c>
      <c r="F42" s="1">
        <v>100</v>
      </c>
      <c r="G42" s="1">
        <v>100</v>
      </c>
      <c r="H42" s="1">
        <v>25</v>
      </c>
      <c r="I42" s="1">
        <v>48</v>
      </c>
      <c r="J42" s="1">
        <f t="shared" si="0"/>
        <v>49.2</v>
      </c>
    </row>
    <row r="43" spans="1:10">
      <c r="A43">
        <v>40</v>
      </c>
      <c r="B43">
        <v>110160511</v>
      </c>
      <c r="C43" t="s">
        <v>39</v>
      </c>
      <c r="D43" s="1">
        <v>100</v>
      </c>
      <c r="E43">
        <v>100</v>
      </c>
      <c r="F43" s="1">
        <v>100</v>
      </c>
      <c r="G43" s="1">
        <v>100</v>
      </c>
      <c r="H43" s="1">
        <v>36</v>
      </c>
      <c r="I43" s="1">
        <v>69</v>
      </c>
      <c r="J43" s="1">
        <f t="shared" si="0"/>
        <v>62</v>
      </c>
    </row>
    <row r="44" spans="1:10">
      <c r="A44">
        <v>41</v>
      </c>
      <c r="B44">
        <v>110160512</v>
      </c>
      <c r="C44" t="s">
        <v>40</v>
      </c>
      <c r="D44" s="1">
        <v>100</v>
      </c>
      <c r="E44">
        <v>100</v>
      </c>
      <c r="F44" s="1">
        <v>100</v>
      </c>
      <c r="G44" s="1">
        <v>100</v>
      </c>
      <c r="H44" s="1">
        <v>64</v>
      </c>
      <c r="I44" s="1">
        <v>66</v>
      </c>
      <c r="J44" s="1">
        <f t="shared" si="0"/>
        <v>72</v>
      </c>
    </row>
    <row r="45" spans="1:10">
      <c r="A45">
        <v>42</v>
      </c>
      <c r="B45">
        <v>110160513</v>
      </c>
      <c r="C45" t="s">
        <v>41</v>
      </c>
      <c r="D45" s="1">
        <v>100</v>
      </c>
      <c r="E45">
        <v>100</v>
      </c>
      <c r="F45" s="1">
        <v>100</v>
      </c>
      <c r="G45" s="1">
        <v>100</v>
      </c>
      <c r="H45" s="1">
        <v>68</v>
      </c>
      <c r="I45" s="1">
        <v>66</v>
      </c>
      <c r="J45" s="1">
        <f t="shared" si="0"/>
        <v>73.600000000000009</v>
      </c>
    </row>
    <row r="46" spans="1:10">
      <c r="A46">
        <v>43</v>
      </c>
      <c r="B46">
        <v>110160516</v>
      </c>
      <c r="C46" t="s">
        <v>42</v>
      </c>
      <c r="D46" s="1">
        <v>100</v>
      </c>
      <c r="E46">
        <v>100</v>
      </c>
      <c r="F46" s="1">
        <v>100</v>
      </c>
      <c r="G46" s="1">
        <v>0</v>
      </c>
      <c r="H46" s="1">
        <v>7</v>
      </c>
      <c r="I46" s="1">
        <v>19</v>
      </c>
      <c r="J46" s="1">
        <f t="shared" si="0"/>
        <v>25.400000000000002</v>
      </c>
    </row>
    <row r="47" spans="1:10">
      <c r="A47">
        <v>44</v>
      </c>
      <c r="B47">
        <v>110160517</v>
      </c>
      <c r="C47" t="s">
        <v>43</v>
      </c>
      <c r="D47" s="1">
        <v>100</v>
      </c>
      <c r="E47">
        <v>100</v>
      </c>
      <c r="F47" s="1">
        <v>100</v>
      </c>
      <c r="G47" s="1">
        <v>100</v>
      </c>
      <c r="H47" s="1">
        <v>48</v>
      </c>
      <c r="I47" s="1">
        <v>79</v>
      </c>
      <c r="J47" s="1">
        <f t="shared" si="0"/>
        <v>70.800000000000011</v>
      </c>
    </row>
    <row r="48" spans="1:10">
      <c r="A48">
        <v>45</v>
      </c>
      <c r="B48">
        <v>110160518</v>
      </c>
      <c r="C48" t="s">
        <v>44</v>
      </c>
      <c r="D48" s="1">
        <v>100</v>
      </c>
      <c r="E48">
        <v>100</v>
      </c>
      <c r="F48" s="1">
        <v>100</v>
      </c>
      <c r="G48" s="1">
        <v>100</v>
      </c>
      <c r="H48" s="1">
        <v>42</v>
      </c>
      <c r="I48" s="1">
        <v>30</v>
      </c>
      <c r="J48" s="1">
        <f t="shared" si="0"/>
        <v>48.8</v>
      </c>
    </row>
    <row r="49" spans="1:17">
      <c r="A49">
        <v>46</v>
      </c>
      <c r="B49">
        <v>110160519</v>
      </c>
      <c r="C49" t="s">
        <v>45</v>
      </c>
      <c r="D49" s="1">
        <v>100</v>
      </c>
      <c r="E49">
        <v>100</v>
      </c>
      <c r="F49" s="1">
        <v>100</v>
      </c>
      <c r="G49" s="1">
        <v>100</v>
      </c>
      <c r="H49" s="1">
        <v>12</v>
      </c>
      <c r="I49" s="1">
        <v>57</v>
      </c>
      <c r="J49" s="1">
        <f t="shared" si="0"/>
        <v>47.6</v>
      </c>
    </row>
    <row r="50" spans="1:17">
      <c r="A50">
        <v>47</v>
      </c>
      <c r="B50">
        <v>110160528</v>
      </c>
      <c r="C50" t="s">
        <v>46</v>
      </c>
      <c r="D50" s="1">
        <v>100</v>
      </c>
      <c r="E50">
        <v>100</v>
      </c>
      <c r="F50" s="1">
        <v>100</v>
      </c>
      <c r="G50" s="1">
        <v>100</v>
      </c>
      <c r="H50" s="1">
        <v>38</v>
      </c>
      <c r="I50" s="1">
        <v>58</v>
      </c>
      <c r="J50" s="1">
        <f t="shared" si="0"/>
        <v>58.400000000000006</v>
      </c>
    </row>
    <row r="51" spans="1:17">
      <c r="A51">
        <v>48</v>
      </c>
      <c r="B51">
        <v>110160529</v>
      </c>
      <c r="C51" t="s">
        <v>47</v>
      </c>
      <c r="D51" s="1">
        <v>100</v>
      </c>
      <c r="E51">
        <v>100</v>
      </c>
      <c r="F51" s="1">
        <v>100</v>
      </c>
      <c r="G51" s="1">
        <v>100</v>
      </c>
      <c r="H51" s="1">
        <v>43</v>
      </c>
      <c r="I51" s="1">
        <v>58</v>
      </c>
      <c r="J51" s="1">
        <f t="shared" si="0"/>
        <v>60.400000000000006</v>
      </c>
    </row>
    <row r="52" spans="1:17">
      <c r="A52">
        <v>49</v>
      </c>
      <c r="B52">
        <v>110160535</v>
      </c>
      <c r="C52" t="s">
        <v>48</v>
      </c>
      <c r="D52" s="1">
        <v>100</v>
      </c>
      <c r="E52">
        <v>100</v>
      </c>
      <c r="F52" s="1">
        <v>100</v>
      </c>
      <c r="G52" s="1">
        <v>100</v>
      </c>
      <c r="H52" s="1">
        <v>6</v>
      </c>
      <c r="I52" s="1">
        <v>16</v>
      </c>
      <c r="J52" s="1">
        <f t="shared" si="0"/>
        <v>28.799999999999997</v>
      </c>
    </row>
    <row r="53" spans="1:17">
      <c r="A53">
        <v>50</v>
      </c>
      <c r="B53">
        <v>110160537</v>
      </c>
      <c r="C53" t="s">
        <v>49</v>
      </c>
      <c r="D53" s="1">
        <v>100</v>
      </c>
      <c r="E53">
        <v>100</v>
      </c>
      <c r="F53" s="1">
        <v>100</v>
      </c>
      <c r="G53" s="1">
        <v>100</v>
      </c>
      <c r="H53" s="1">
        <v>41</v>
      </c>
      <c r="I53" s="1">
        <v>43</v>
      </c>
      <c r="J53" s="1">
        <f t="shared" si="0"/>
        <v>53.600000000000009</v>
      </c>
    </row>
    <row r="54" spans="1:17">
      <c r="A54">
        <v>51</v>
      </c>
      <c r="B54">
        <v>110160540</v>
      </c>
      <c r="C54" t="s">
        <v>50</v>
      </c>
      <c r="D54" s="1">
        <v>100</v>
      </c>
      <c r="E54">
        <v>100</v>
      </c>
      <c r="F54" s="1">
        <v>100</v>
      </c>
      <c r="G54" s="1">
        <v>100</v>
      </c>
      <c r="H54" s="1">
        <v>30</v>
      </c>
      <c r="I54" s="1">
        <v>44</v>
      </c>
      <c r="J54" s="1">
        <f t="shared" si="0"/>
        <v>49.6</v>
      </c>
    </row>
    <row r="55" spans="1:17">
      <c r="A55">
        <v>52</v>
      </c>
      <c r="B55">
        <v>110160541</v>
      </c>
      <c r="C55" t="s">
        <v>51</v>
      </c>
      <c r="D55" s="1">
        <v>100</v>
      </c>
      <c r="E55">
        <v>100</v>
      </c>
      <c r="F55" s="1">
        <v>100</v>
      </c>
      <c r="G55" s="1">
        <v>100</v>
      </c>
      <c r="H55" s="1">
        <v>12</v>
      </c>
      <c r="I55" s="1">
        <v>27</v>
      </c>
      <c r="J55" s="1">
        <f t="shared" si="0"/>
        <v>35.6</v>
      </c>
    </row>
    <row r="56" spans="1:17">
      <c r="A56">
        <v>53</v>
      </c>
      <c r="B56">
        <v>110160543</v>
      </c>
      <c r="C56" t="s">
        <v>52</v>
      </c>
      <c r="D56" s="1">
        <v>100</v>
      </c>
      <c r="E56">
        <v>100</v>
      </c>
      <c r="F56" s="1">
        <v>100</v>
      </c>
      <c r="G56" s="1">
        <v>100</v>
      </c>
      <c r="H56" s="1">
        <v>41</v>
      </c>
      <c r="I56" s="1">
        <v>48</v>
      </c>
      <c r="J56" s="1">
        <f t="shared" si="0"/>
        <v>55.600000000000009</v>
      </c>
    </row>
    <row r="57" spans="1:17">
      <c r="A57">
        <v>54</v>
      </c>
      <c r="B57">
        <v>110160549</v>
      </c>
      <c r="C57" t="s">
        <v>53</v>
      </c>
      <c r="D57" s="1">
        <v>100</v>
      </c>
      <c r="E57">
        <v>100</v>
      </c>
      <c r="F57" s="1">
        <v>100</v>
      </c>
      <c r="G57" s="1">
        <v>100</v>
      </c>
      <c r="H57" s="1">
        <v>26</v>
      </c>
      <c r="I57" s="1">
        <v>37</v>
      </c>
      <c r="J57" s="1">
        <f t="shared" si="0"/>
        <v>45.2</v>
      </c>
    </row>
    <row r="58" spans="1:17">
      <c r="A58">
        <v>55</v>
      </c>
      <c r="B58">
        <v>110160550</v>
      </c>
      <c r="C58" t="s">
        <v>54</v>
      </c>
      <c r="D58" s="1">
        <v>100</v>
      </c>
      <c r="E58">
        <v>100</v>
      </c>
      <c r="F58" s="1">
        <v>100</v>
      </c>
      <c r="G58" s="1">
        <v>0</v>
      </c>
      <c r="H58" s="1">
        <v>10</v>
      </c>
      <c r="I58" s="1">
        <v>39</v>
      </c>
      <c r="J58" s="1">
        <f t="shared" si="0"/>
        <v>34.6</v>
      </c>
    </row>
    <row r="59" spans="1:17">
      <c r="A59">
        <v>56</v>
      </c>
      <c r="B59">
        <v>110160551</v>
      </c>
      <c r="C59" t="s">
        <v>55</v>
      </c>
      <c r="D59" s="1">
        <v>100</v>
      </c>
      <c r="E59">
        <v>100</v>
      </c>
      <c r="F59" s="1">
        <v>100</v>
      </c>
      <c r="G59" s="1">
        <v>100</v>
      </c>
      <c r="H59" s="1">
        <v>33</v>
      </c>
      <c r="I59" s="1">
        <v>51</v>
      </c>
      <c r="J59" s="1">
        <f t="shared" si="0"/>
        <v>53.600000000000009</v>
      </c>
    </row>
    <row r="60" spans="1:17">
      <c r="A60">
        <v>57</v>
      </c>
      <c r="B60">
        <v>110160552</v>
      </c>
      <c r="C60" t="s">
        <v>56</v>
      </c>
      <c r="D60" s="1">
        <v>100</v>
      </c>
      <c r="E60">
        <v>0</v>
      </c>
      <c r="F60" s="1">
        <v>0</v>
      </c>
      <c r="G60" s="1">
        <v>0</v>
      </c>
      <c r="H60" s="1">
        <v>23</v>
      </c>
      <c r="I60" s="1">
        <v>46</v>
      </c>
      <c r="J60" s="1">
        <f t="shared" si="0"/>
        <v>32.6</v>
      </c>
    </row>
    <row r="61" spans="1:17">
      <c r="A61">
        <v>58</v>
      </c>
      <c r="B61">
        <v>110170501</v>
      </c>
      <c r="C61" t="s">
        <v>75</v>
      </c>
      <c r="D61" s="1">
        <v>100</v>
      </c>
      <c r="E61">
        <v>100</v>
      </c>
      <c r="F61" s="1">
        <v>100</v>
      </c>
      <c r="G61" s="1">
        <v>100</v>
      </c>
      <c r="H61" s="1">
        <v>46</v>
      </c>
      <c r="I61" s="1">
        <v>47</v>
      </c>
      <c r="J61" s="1">
        <f t="shared" si="0"/>
        <v>57.2</v>
      </c>
    </row>
    <row r="63" spans="1:17">
      <c r="C63" t="s">
        <v>87</v>
      </c>
      <c r="D63" s="3">
        <f>COUNTIF(D3:D61,"&gt;0")</f>
        <v>47</v>
      </c>
      <c r="E63" s="3">
        <f>COUNTIF(E3:E61,"&gt;0")</f>
        <v>39</v>
      </c>
      <c r="F63" s="3">
        <f t="shared" ref="F63:H63" si="1">COUNTIF(F3:F61,"&gt;0")</f>
        <v>37</v>
      </c>
      <c r="G63" s="3">
        <f t="shared" si="1"/>
        <v>33</v>
      </c>
      <c r="H63" s="3">
        <f t="shared" si="1"/>
        <v>52</v>
      </c>
      <c r="I63" s="3">
        <f t="shared" ref="I63:J63" si="2">COUNTIF(I3:I61,"&gt;0")</f>
        <v>50</v>
      </c>
      <c r="J63" s="3">
        <f t="shared" si="2"/>
        <v>52</v>
      </c>
      <c r="K63" s="3"/>
      <c r="L63" s="3"/>
      <c r="M63" s="3"/>
      <c r="N63" s="3"/>
      <c r="O63" s="3"/>
      <c r="P63" s="3"/>
      <c r="Q63" s="3"/>
    </row>
    <row r="64" spans="1:17">
      <c r="C64" t="s">
        <v>88</v>
      </c>
      <c r="D64" s="1">
        <f>SUM(D4:D61)/58</f>
        <v>81.034482758620683</v>
      </c>
      <c r="E64" s="1">
        <f t="shared" ref="E64:H64" si="3">SUM(E4:E61)/58</f>
        <v>66.379310344827587</v>
      </c>
      <c r="F64" s="1">
        <f t="shared" si="3"/>
        <v>62.931034482758619</v>
      </c>
      <c r="G64" s="1">
        <f t="shared" si="3"/>
        <v>56.03448275862069</v>
      </c>
      <c r="H64" s="1">
        <f t="shared" si="3"/>
        <v>22.603448275862068</v>
      </c>
      <c r="I64" s="1">
        <f t="shared" ref="I64:J64" si="4">SUM(I4:I61)/58</f>
        <v>33.637931034482762</v>
      </c>
      <c r="J64" s="1">
        <f t="shared" si="4"/>
        <v>35.815517241379297</v>
      </c>
    </row>
    <row r="65" spans="3:10">
      <c r="C65" t="s">
        <v>89</v>
      </c>
      <c r="D65" s="1">
        <f>SUM(D4:D61)/D63</f>
        <v>100</v>
      </c>
      <c r="E65" s="1">
        <f t="shared" ref="E65:H65" si="5">SUM(E4:E61)/E63</f>
        <v>98.717948717948715</v>
      </c>
      <c r="F65" s="1">
        <f t="shared" si="5"/>
        <v>98.648648648648646</v>
      </c>
      <c r="G65" s="1">
        <f t="shared" si="5"/>
        <v>98.484848484848484</v>
      </c>
      <c r="H65" s="1">
        <f t="shared" si="5"/>
        <v>25.21153846153846</v>
      </c>
      <c r="I65" s="1">
        <f t="shared" ref="I65:J65" si="6">SUM(I4:I61)/I63</f>
        <v>39.020000000000003</v>
      </c>
      <c r="J65" s="1">
        <f t="shared" si="6"/>
        <v>39.948076923076911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5"/>
  <sheetViews>
    <sheetView tabSelected="1" topLeftCell="A7" workbookViewId="0">
      <selection activeCell="T13" sqref="T13"/>
    </sheetView>
  </sheetViews>
  <sheetFormatPr defaultColWidth="10.6640625" defaultRowHeight="14.4"/>
  <cols>
    <col min="1" max="1" width="3" bestFit="1" customWidth="1"/>
    <col min="3" max="3" width="22.109375" customWidth="1"/>
    <col min="4" max="7" width="4.6640625" style="1" customWidth="1"/>
    <col min="8" max="8" width="8" style="1" customWidth="1"/>
    <col min="9" max="9" width="4.77734375" style="1" customWidth="1"/>
    <col min="10" max="10" width="12" style="1" bestFit="1" customWidth="1"/>
    <col min="11" max="11" width="5.88671875" style="1" customWidth="1"/>
    <col min="12" max="18" width="3.6640625" style="1" customWidth="1"/>
    <col min="19" max="20" width="10.6640625" style="1"/>
  </cols>
  <sheetData>
    <row r="1" spans="1:18">
      <c r="B1" t="s">
        <v>0</v>
      </c>
    </row>
    <row r="2" spans="1:18" ht="73.2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B3" t="s">
        <v>1</v>
      </c>
      <c r="C3" t="s">
        <v>2</v>
      </c>
      <c r="D3" s="1" t="s">
        <v>80</v>
      </c>
      <c r="E3" s="1" t="s">
        <v>82</v>
      </c>
      <c r="F3" s="1" t="s">
        <v>81</v>
      </c>
      <c r="G3" s="1" t="s">
        <v>83</v>
      </c>
      <c r="H3" s="1" t="s">
        <v>84</v>
      </c>
      <c r="I3" s="1" t="s">
        <v>85</v>
      </c>
      <c r="J3" s="1" t="s">
        <v>78</v>
      </c>
      <c r="K3" s="1" t="s">
        <v>86</v>
      </c>
    </row>
    <row r="4" spans="1:18">
      <c r="A4">
        <v>1</v>
      </c>
      <c r="B4">
        <v>110140008</v>
      </c>
      <c r="C4" t="s">
        <v>19</v>
      </c>
      <c r="D4" s="1">
        <v>100</v>
      </c>
      <c r="E4">
        <v>100</v>
      </c>
      <c r="F4" s="1">
        <v>100</v>
      </c>
      <c r="G4" s="1">
        <v>100</v>
      </c>
      <c r="H4" s="1">
        <v>62</v>
      </c>
      <c r="I4" s="1">
        <v>81</v>
      </c>
      <c r="J4" s="4">
        <f>0.05*SUM(D4:G4)+0.4*H4+0.4*I4</f>
        <v>77.199999999999989</v>
      </c>
      <c r="K4" s="1" t="s">
        <v>90</v>
      </c>
    </row>
    <row r="5" spans="1:18">
      <c r="A5">
        <v>2</v>
      </c>
      <c r="B5">
        <v>110160513</v>
      </c>
      <c r="C5" t="s">
        <v>41</v>
      </c>
      <c r="D5" s="1">
        <v>100</v>
      </c>
      <c r="E5">
        <v>100</v>
      </c>
      <c r="F5" s="1">
        <v>100</v>
      </c>
      <c r="G5" s="1">
        <v>100</v>
      </c>
      <c r="H5" s="1">
        <v>68</v>
      </c>
      <c r="I5" s="1">
        <v>66</v>
      </c>
      <c r="J5" s="4">
        <f>0.05*SUM(D5:G5)+0.4*H5+0.4*I5</f>
        <v>73.600000000000009</v>
      </c>
      <c r="K5" s="1" t="s">
        <v>90</v>
      </c>
    </row>
    <row r="6" spans="1:18">
      <c r="A6">
        <v>3</v>
      </c>
      <c r="B6">
        <v>110130120</v>
      </c>
      <c r="C6" t="s">
        <v>15</v>
      </c>
      <c r="D6" s="1">
        <v>100</v>
      </c>
      <c r="E6">
        <v>100</v>
      </c>
      <c r="F6" s="1">
        <v>100</v>
      </c>
      <c r="G6" s="1">
        <v>100</v>
      </c>
      <c r="H6" s="1">
        <v>64</v>
      </c>
      <c r="I6" s="1">
        <v>69</v>
      </c>
      <c r="J6" s="4">
        <f>0.05*SUM(D6:G6)+0.4*H6+0.4*I6</f>
        <v>73.2</v>
      </c>
      <c r="K6" s="1" t="s">
        <v>90</v>
      </c>
    </row>
    <row r="7" spans="1:18">
      <c r="A7">
        <v>4</v>
      </c>
      <c r="B7">
        <v>110160512</v>
      </c>
      <c r="C7" t="s">
        <v>40</v>
      </c>
      <c r="D7" s="1">
        <v>100</v>
      </c>
      <c r="E7">
        <v>100</v>
      </c>
      <c r="F7" s="1">
        <v>100</v>
      </c>
      <c r="G7" s="1">
        <v>100</v>
      </c>
      <c r="H7" s="1">
        <v>64</v>
      </c>
      <c r="I7" s="1">
        <v>66</v>
      </c>
      <c r="J7" s="4">
        <f>0.05*SUM(D7:G7)+0.4*H7+0.4*I7</f>
        <v>72</v>
      </c>
      <c r="K7" s="1" t="s">
        <v>90</v>
      </c>
    </row>
    <row r="8" spans="1:18">
      <c r="A8">
        <v>5</v>
      </c>
      <c r="B8">
        <v>110160005</v>
      </c>
      <c r="C8" t="s">
        <v>32</v>
      </c>
      <c r="D8" s="1">
        <v>100</v>
      </c>
      <c r="E8">
        <v>100</v>
      </c>
      <c r="F8" s="1">
        <v>100</v>
      </c>
      <c r="G8" s="1">
        <v>100</v>
      </c>
      <c r="H8" s="1">
        <v>59</v>
      </c>
      <c r="I8" s="1">
        <v>69</v>
      </c>
      <c r="J8" s="4">
        <f>0.05*SUM(D8:G8)+0.4*H8+0.4*I8</f>
        <v>71.2</v>
      </c>
      <c r="K8" s="1" t="s">
        <v>90</v>
      </c>
    </row>
    <row r="9" spans="1:18">
      <c r="A9">
        <v>6</v>
      </c>
      <c r="B9">
        <v>110160517</v>
      </c>
      <c r="C9" t="s">
        <v>43</v>
      </c>
      <c r="D9" s="1">
        <v>100</v>
      </c>
      <c r="E9">
        <v>100</v>
      </c>
      <c r="F9" s="1">
        <v>100</v>
      </c>
      <c r="G9" s="1">
        <v>100</v>
      </c>
      <c r="H9" s="1">
        <v>48</v>
      </c>
      <c r="I9" s="1">
        <v>79</v>
      </c>
      <c r="J9" s="4">
        <f>0.05*SUM(D9:G9)+0.4*H9+0.4*I9</f>
        <v>70.800000000000011</v>
      </c>
      <c r="K9" s="1" t="s">
        <v>90</v>
      </c>
    </row>
    <row r="10" spans="1:18">
      <c r="A10">
        <v>7</v>
      </c>
      <c r="B10">
        <v>110160511</v>
      </c>
      <c r="C10" t="s">
        <v>39</v>
      </c>
      <c r="D10" s="1">
        <v>100</v>
      </c>
      <c r="E10">
        <v>100</v>
      </c>
      <c r="F10" s="1">
        <v>100</v>
      </c>
      <c r="G10" s="1">
        <v>100</v>
      </c>
      <c r="H10" s="1">
        <v>36</v>
      </c>
      <c r="I10" s="1">
        <v>69</v>
      </c>
      <c r="J10" s="4">
        <f>0.05*SUM(D10:G10)+0.4*H10+0.4*I10</f>
        <v>62</v>
      </c>
      <c r="K10" s="1" t="s">
        <v>93</v>
      </c>
    </row>
    <row r="11" spans="1:18">
      <c r="A11">
        <v>8</v>
      </c>
      <c r="B11">
        <v>110160529</v>
      </c>
      <c r="C11" t="s">
        <v>47</v>
      </c>
      <c r="D11" s="1">
        <v>100</v>
      </c>
      <c r="E11">
        <v>100</v>
      </c>
      <c r="F11" s="1">
        <v>100</v>
      </c>
      <c r="G11" s="1">
        <v>100</v>
      </c>
      <c r="H11" s="1">
        <v>43</v>
      </c>
      <c r="I11" s="1">
        <v>58</v>
      </c>
      <c r="J11" s="4">
        <f>0.05*SUM(D11:G11)+0.4*H11+0.4*I11</f>
        <v>60.400000000000006</v>
      </c>
      <c r="K11" s="1" t="s">
        <v>93</v>
      </c>
    </row>
    <row r="12" spans="1:18">
      <c r="A12">
        <v>9</v>
      </c>
      <c r="B12">
        <v>110160528</v>
      </c>
      <c r="C12" t="s">
        <v>46</v>
      </c>
      <c r="D12" s="1">
        <v>100</v>
      </c>
      <c r="E12">
        <v>100</v>
      </c>
      <c r="F12" s="1">
        <v>100</v>
      </c>
      <c r="G12" s="1">
        <v>100</v>
      </c>
      <c r="H12" s="1">
        <v>38</v>
      </c>
      <c r="I12" s="1">
        <v>58</v>
      </c>
      <c r="J12" s="4">
        <f>0.05*SUM(D12:G12)+0.4*H12+0.4*I12</f>
        <v>58.400000000000006</v>
      </c>
      <c r="K12" s="1" t="s">
        <v>93</v>
      </c>
    </row>
    <row r="13" spans="1:18">
      <c r="A13">
        <v>10</v>
      </c>
      <c r="B13">
        <v>110170501</v>
      </c>
      <c r="C13" t="s">
        <v>75</v>
      </c>
      <c r="D13" s="1">
        <v>100</v>
      </c>
      <c r="E13">
        <v>100</v>
      </c>
      <c r="F13" s="1">
        <v>100</v>
      </c>
      <c r="G13" s="1">
        <v>100</v>
      </c>
      <c r="H13" s="1">
        <v>46</v>
      </c>
      <c r="I13" s="1">
        <v>47</v>
      </c>
      <c r="J13" s="4">
        <f>0.05*SUM(D13:G13)+0.4*H13+0.4*I13</f>
        <v>57.2</v>
      </c>
      <c r="K13" s="1" t="s">
        <v>93</v>
      </c>
    </row>
    <row r="14" spans="1:18">
      <c r="A14">
        <v>11</v>
      </c>
      <c r="B14">
        <v>110080005</v>
      </c>
      <c r="C14" t="s">
        <v>5</v>
      </c>
      <c r="D14" s="1">
        <v>100</v>
      </c>
      <c r="E14">
        <v>100</v>
      </c>
      <c r="F14" s="1">
        <v>100</v>
      </c>
      <c r="G14" s="1">
        <v>100</v>
      </c>
      <c r="H14" s="1">
        <v>24</v>
      </c>
      <c r="I14" s="1">
        <v>68</v>
      </c>
      <c r="J14" s="4">
        <f>0.05*SUM(D14:G14)+0.4*H14+0.4*I14</f>
        <v>56.800000000000004</v>
      </c>
      <c r="K14" s="1" t="s">
        <v>93</v>
      </c>
    </row>
    <row r="15" spans="1:18">
      <c r="A15">
        <v>12</v>
      </c>
      <c r="B15">
        <v>110130101</v>
      </c>
      <c r="C15" t="s">
        <v>12</v>
      </c>
      <c r="D15" s="1">
        <v>100</v>
      </c>
      <c r="E15">
        <v>100</v>
      </c>
      <c r="F15" s="1">
        <v>0</v>
      </c>
      <c r="G15" s="1">
        <v>0</v>
      </c>
      <c r="H15" s="1">
        <v>55</v>
      </c>
      <c r="I15" s="1">
        <v>60</v>
      </c>
      <c r="J15" s="4">
        <f>0.05*SUM(D15:G15)+0.4*H15+0.4*I15</f>
        <v>56</v>
      </c>
      <c r="K15" s="1" t="s">
        <v>93</v>
      </c>
    </row>
    <row r="16" spans="1:18">
      <c r="A16">
        <v>13</v>
      </c>
      <c r="B16">
        <v>110160543</v>
      </c>
      <c r="C16" t="s">
        <v>52</v>
      </c>
      <c r="D16" s="1">
        <v>100</v>
      </c>
      <c r="E16">
        <v>100</v>
      </c>
      <c r="F16" s="1">
        <v>100</v>
      </c>
      <c r="G16" s="1">
        <v>100</v>
      </c>
      <c r="H16" s="1">
        <v>41</v>
      </c>
      <c r="I16" s="1">
        <v>48</v>
      </c>
      <c r="J16" s="4">
        <f>0.05*SUM(D16:G16)+0.4*H16+0.4*I16</f>
        <v>55.600000000000009</v>
      </c>
      <c r="K16" s="1" t="s">
        <v>93</v>
      </c>
    </row>
    <row r="17" spans="1:11">
      <c r="A17">
        <v>14</v>
      </c>
      <c r="B17">
        <v>110160537</v>
      </c>
      <c r="C17" t="s">
        <v>49</v>
      </c>
      <c r="D17" s="1">
        <v>100</v>
      </c>
      <c r="E17">
        <v>100</v>
      </c>
      <c r="F17" s="1">
        <v>100</v>
      </c>
      <c r="G17" s="1">
        <v>100</v>
      </c>
      <c r="H17" s="1">
        <v>41</v>
      </c>
      <c r="I17" s="1">
        <v>43</v>
      </c>
      <c r="J17" s="4">
        <f>0.05*SUM(D17:G17)+0.4*H17+0.4*I17</f>
        <v>53.600000000000009</v>
      </c>
      <c r="K17" s="1" t="s">
        <v>94</v>
      </c>
    </row>
    <row r="18" spans="1:11">
      <c r="A18">
        <v>15</v>
      </c>
      <c r="B18">
        <v>110160551</v>
      </c>
      <c r="C18" t="s">
        <v>55</v>
      </c>
      <c r="D18" s="1">
        <v>100</v>
      </c>
      <c r="E18">
        <v>100</v>
      </c>
      <c r="F18" s="1">
        <v>100</v>
      </c>
      <c r="G18" s="1">
        <v>100</v>
      </c>
      <c r="H18" s="1">
        <v>33</v>
      </c>
      <c r="I18" s="1">
        <v>51</v>
      </c>
      <c r="J18" s="4">
        <f>0.05*SUM(D18:G18)+0.4*H18+0.4*I18</f>
        <v>53.600000000000009</v>
      </c>
      <c r="K18" s="1" t="s">
        <v>94</v>
      </c>
    </row>
    <row r="19" spans="1:11">
      <c r="A19">
        <v>16</v>
      </c>
      <c r="B19">
        <v>110160017</v>
      </c>
      <c r="C19" t="s">
        <v>34</v>
      </c>
      <c r="D19" s="1">
        <v>100</v>
      </c>
      <c r="E19">
        <v>100</v>
      </c>
      <c r="F19" s="1">
        <v>100</v>
      </c>
      <c r="G19" s="1">
        <v>0</v>
      </c>
      <c r="H19" s="1">
        <v>47</v>
      </c>
      <c r="I19" s="1">
        <v>47</v>
      </c>
      <c r="J19" s="4">
        <f>0.05*SUM(D19:G19)+0.4*H19+0.4*I19</f>
        <v>52.599999999999994</v>
      </c>
      <c r="K19" s="1" t="s">
        <v>94</v>
      </c>
    </row>
    <row r="20" spans="1:11">
      <c r="A20">
        <v>17</v>
      </c>
      <c r="B20">
        <v>110140601</v>
      </c>
      <c r="C20" t="s">
        <v>24</v>
      </c>
      <c r="D20" s="1">
        <v>100</v>
      </c>
      <c r="E20">
        <v>100</v>
      </c>
      <c r="F20" s="1">
        <v>100</v>
      </c>
      <c r="G20" s="1">
        <v>100</v>
      </c>
      <c r="H20" s="1">
        <v>22</v>
      </c>
      <c r="I20" s="1">
        <v>59</v>
      </c>
      <c r="J20" s="4">
        <f>0.05*SUM(D20:G20)+0.4*H20+0.4*I20</f>
        <v>52.400000000000006</v>
      </c>
      <c r="K20" s="1" t="s">
        <v>94</v>
      </c>
    </row>
    <row r="21" spans="1:11">
      <c r="A21">
        <v>18</v>
      </c>
      <c r="B21">
        <v>110160540</v>
      </c>
      <c r="C21" t="s">
        <v>50</v>
      </c>
      <c r="D21" s="1">
        <v>100</v>
      </c>
      <c r="E21">
        <v>100</v>
      </c>
      <c r="F21" s="1">
        <v>100</v>
      </c>
      <c r="G21" s="1">
        <v>100</v>
      </c>
      <c r="H21" s="1">
        <v>30</v>
      </c>
      <c r="I21" s="1">
        <v>44</v>
      </c>
      <c r="J21" s="4">
        <f>0.05*SUM(D21:G21)+0.4*H21+0.4*I21</f>
        <v>49.6</v>
      </c>
      <c r="K21" s="1" t="s">
        <v>94</v>
      </c>
    </row>
    <row r="22" spans="1:11">
      <c r="A22">
        <v>19</v>
      </c>
      <c r="B22">
        <v>110160510</v>
      </c>
      <c r="C22" t="s">
        <v>38</v>
      </c>
      <c r="D22" s="1">
        <v>100</v>
      </c>
      <c r="E22">
        <v>100</v>
      </c>
      <c r="F22" s="1">
        <v>100</v>
      </c>
      <c r="G22" s="1">
        <v>100</v>
      </c>
      <c r="H22" s="1">
        <v>25</v>
      </c>
      <c r="I22" s="1">
        <v>48</v>
      </c>
      <c r="J22" s="4">
        <f>0.05*SUM(D22:G22)+0.4*H22+0.4*I22</f>
        <v>49.2</v>
      </c>
      <c r="K22" s="1" t="s">
        <v>94</v>
      </c>
    </row>
    <row r="23" spans="1:11">
      <c r="A23">
        <v>20</v>
      </c>
      <c r="B23">
        <v>110160518</v>
      </c>
      <c r="C23" t="s">
        <v>44</v>
      </c>
      <c r="D23" s="1">
        <v>100</v>
      </c>
      <c r="E23">
        <v>100</v>
      </c>
      <c r="F23" s="1">
        <v>100</v>
      </c>
      <c r="G23" s="1">
        <v>100</v>
      </c>
      <c r="H23" s="1">
        <v>42</v>
      </c>
      <c r="I23" s="1">
        <v>30</v>
      </c>
      <c r="J23" s="4">
        <f>0.05*SUM(D23:G23)+0.4*H23+0.4*I23</f>
        <v>48.8</v>
      </c>
      <c r="K23" s="1" t="s">
        <v>94</v>
      </c>
    </row>
    <row r="24" spans="1:11">
      <c r="A24">
        <v>21</v>
      </c>
      <c r="B24">
        <v>110160519</v>
      </c>
      <c r="C24" t="s">
        <v>45</v>
      </c>
      <c r="D24" s="1">
        <v>100</v>
      </c>
      <c r="E24">
        <v>100</v>
      </c>
      <c r="F24" s="1">
        <v>100</v>
      </c>
      <c r="G24" s="1">
        <v>100</v>
      </c>
      <c r="H24" s="1">
        <v>12</v>
      </c>
      <c r="I24" s="1">
        <v>57</v>
      </c>
      <c r="J24" s="4">
        <f>0.05*SUM(D24:G24)+0.4*H24+0.4*I24</f>
        <v>47.6</v>
      </c>
      <c r="K24" s="1" t="s">
        <v>94</v>
      </c>
    </row>
    <row r="25" spans="1:11">
      <c r="A25">
        <v>22</v>
      </c>
      <c r="B25">
        <v>110160549</v>
      </c>
      <c r="C25" t="s">
        <v>53</v>
      </c>
      <c r="D25" s="1">
        <v>100</v>
      </c>
      <c r="E25">
        <v>100</v>
      </c>
      <c r="F25" s="1">
        <v>100</v>
      </c>
      <c r="G25" s="1">
        <v>100</v>
      </c>
      <c r="H25" s="1">
        <v>26</v>
      </c>
      <c r="I25" s="1">
        <v>37</v>
      </c>
      <c r="J25" s="4">
        <f>0.05*SUM(D25:G25)+0.4*H25+0.4*I25</f>
        <v>45.2</v>
      </c>
      <c r="K25" s="1" t="s">
        <v>95</v>
      </c>
    </row>
    <row r="26" spans="1:11">
      <c r="A26">
        <v>23</v>
      </c>
      <c r="B26">
        <v>110110030</v>
      </c>
      <c r="C26" t="s">
        <v>7</v>
      </c>
      <c r="D26" s="1">
        <v>100</v>
      </c>
      <c r="E26">
        <v>100</v>
      </c>
      <c r="F26" s="1">
        <v>0</v>
      </c>
      <c r="G26" s="1">
        <v>100</v>
      </c>
      <c r="H26" s="1">
        <v>23</v>
      </c>
      <c r="I26" s="1">
        <v>49</v>
      </c>
      <c r="J26" s="4">
        <f>0.05*SUM(D26:G26)+0.4*H26+0.4*I26</f>
        <v>43.800000000000004</v>
      </c>
      <c r="K26" s="1" t="s">
        <v>95</v>
      </c>
    </row>
    <row r="27" spans="1:11">
      <c r="A27">
        <v>24</v>
      </c>
      <c r="B27">
        <v>110120268</v>
      </c>
      <c r="C27" t="s">
        <v>10</v>
      </c>
      <c r="D27" s="1">
        <v>100</v>
      </c>
      <c r="E27">
        <v>0</v>
      </c>
      <c r="F27" s="1">
        <v>100</v>
      </c>
      <c r="G27" s="1">
        <v>0</v>
      </c>
      <c r="H27" s="1">
        <v>34</v>
      </c>
      <c r="I27" s="1">
        <v>47</v>
      </c>
      <c r="J27" s="4">
        <f>0.05*SUM(D27:G27)+0.4*H27+0.4*I27</f>
        <v>42.400000000000006</v>
      </c>
      <c r="K27" s="1" t="s">
        <v>95</v>
      </c>
    </row>
    <row r="28" spans="1:11">
      <c r="A28">
        <v>25</v>
      </c>
      <c r="B28">
        <v>110140013</v>
      </c>
      <c r="C28" t="s">
        <v>21</v>
      </c>
      <c r="D28" s="1">
        <v>100</v>
      </c>
      <c r="E28">
        <v>100</v>
      </c>
      <c r="F28" s="1">
        <v>100</v>
      </c>
      <c r="G28" s="1">
        <v>100</v>
      </c>
      <c r="H28" s="1">
        <v>25</v>
      </c>
      <c r="I28" s="1">
        <v>30</v>
      </c>
      <c r="J28" s="4">
        <f>0.05*SUM(D28:G28)+0.4*H28+0.4*I28</f>
        <v>42</v>
      </c>
      <c r="K28" s="1" t="s">
        <v>95</v>
      </c>
    </row>
    <row r="29" spans="1:11">
      <c r="A29">
        <v>26</v>
      </c>
      <c r="B29">
        <v>110130131</v>
      </c>
      <c r="C29" t="s">
        <v>16</v>
      </c>
      <c r="D29" s="1">
        <v>100</v>
      </c>
      <c r="E29">
        <v>100</v>
      </c>
      <c r="F29" s="1">
        <v>100</v>
      </c>
      <c r="G29" s="1">
        <v>100</v>
      </c>
      <c r="H29" s="1">
        <v>11</v>
      </c>
      <c r="I29" s="1">
        <v>30</v>
      </c>
      <c r="J29" s="4">
        <f>0.05*SUM(D29:G29)+0.4*H29+0.4*I29</f>
        <v>36.4</v>
      </c>
      <c r="K29" s="1" t="s">
        <v>96</v>
      </c>
    </row>
    <row r="30" spans="1:11">
      <c r="A30">
        <v>27</v>
      </c>
      <c r="B30">
        <v>110160541</v>
      </c>
      <c r="C30" t="s">
        <v>51</v>
      </c>
      <c r="D30" s="1">
        <v>100</v>
      </c>
      <c r="E30">
        <v>100</v>
      </c>
      <c r="F30" s="1">
        <v>100</v>
      </c>
      <c r="G30" s="1">
        <v>100</v>
      </c>
      <c r="H30" s="1">
        <v>12</v>
      </c>
      <c r="I30" s="1">
        <v>27</v>
      </c>
      <c r="J30" s="4">
        <f>0.05*SUM(D30:G30)+0.4*H30+0.4*I30</f>
        <v>35.6</v>
      </c>
      <c r="K30" s="1" t="s">
        <v>96</v>
      </c>
    </row>
    <row r="31" spans="1:11">
      <c r="A31">
        <v>28</v>
      </c>
      <c r="B31">
        <v>110130109</v>
      </c>
      <c r="C31" t="s">
        <v>14</v>
      </c>
      <c r="D31" s="1">
        <v>100</v>
      </c>
      <c r="E31">
        <v>100</v>
      </c>
      <c r="F31" s="1">
        <v>0</v>
      </c>
      <c r="G31" s="1">
        <v>0</v>
      </c>
      <c r="H31" s="1">
        <v>18</v>
      </c>
      <c r="I31" s="1">
        <v>44</v>
      </c>
      <c r="J31" s="4">
        <f>0.05*SUM(D31:G31)+0.4*H31+0.4*I31</f>
        <v>34.799999999999997</v>
      </c>
      <c r="K31" s="1" t="s">
        <v>96</v>
      </c>
    </row>
    <row r="32" spans="1:11">
      <c r="A32">
        <v>29</v>
      </c>
      <c r="B32">
        <v>110160550</v>
      </c>
      <c r="C32" t="s">
        <v>54</v>
      </c>
      <c r="D32" s="1">
        <v>100</v>
      </c>
      <c r="E32">
        <v>100</v>
      </c>
      <c r="F32" s="1">
        <v>100</v>
      </c>
      <c r="G32" s="1">
        <v>0</v>
      </c>
      <c r="H32" s="1">
        <v>10</v>
      </c>
      <c r="I32" s="1">
        <v>39</v>
      </c>
      <c r="J32" s="4">
        <f>0.05*SUM(D32:G32)+0.4*H32+0.4*I32</f>
        <v>34.6</v>
      </c>
      <c r="K32" s="1" t="s">
        <v>96</v>
      </c>
    </row>
    <row r="33" spans="1:11">
      <c r="A33">
        <v>30</v>
      </c>
      <c r="B33">
        <v>110160006</v>
      </c>
      <c r="C33" t="s">
        <v>33</v>
      </c>
      <c r="D33" s="1">
        <v>100</v>
      </c>
      <c r="E33">
        <v>100</v>
      </c>
      <c r="F33" s="1">
        <v>100</v>
      </c>
      <c r="G33" s="1">
        <v>0</v>
      </c>
      <c r="H33" s="1">
        <v>21</v>
      </c>
      <c r="I33" s="1">
        <v>26</v>
      </c>
      <c r="J33" s="4">
        <f>0.05*SUM(D33:G33)+0.4*H33+0.4*I33</f>
        <v>33.799999999999997</v>
      </c>
      <c r="K33" s="1" t="s">
        <v>96</v>
      </c>
    </row>
    <row r="34" spans="1:11">
      <c r="A34">
        <v>31</v>
      </c>
      <c r="B34">
        <v>110160552</v>
      </c>
      <c r="C34" t="s">
        <v>56</v>
      </c>
      <c r="D34" s="1">
        <v>100</v>
      </c>
      <c r="E34">
        <v>0</v>
      </c>
      <c r="F34" s="1">
        <v>0</v>
      </c>
      <c r="G34" s="1">
        <v>0</v>
      </c>
      <c r="H34" s="1">
        <v>23</v>
      </c>
      <c r="I34" s="1">
        <v>46</v>
      </c>
      <c r="J34" s="4">
        <f>0.05*SUM(D34:G34)+0.4*H34+0.4*I34</f>
        <v>32.6</v>
      </c>
      <c r="K34" s="1" t="s">
        <v>96</v>
      </c>
    </row>
    <row r="35" spans="1:11">
      <c r="A35">
        <v>32</v>
      </c>
      <c r="B35">
        <v>110140033</v>
      </c>
      <c r="C35" t="s">
        <v>23</v>
      </c>
      <c r="D35" s="1">
        <v>100</v>
      </c>
      <c r="E35">
        <v>0</v>
      </c>
      <c r="F35" s="1">
        <v>100</v>
      </c>
      <c r="G35" s="1">
        <v>100</v>
      </c>
      <c r="H35" s="1">
        <v>15</v>
      </c>
      <c r="I35" s="1">
        <v>23</v>
      </c>
      <c r="J35" s="4">
        <f>0.05*SUM(D35:G35)+0.4*H35+0.4*I35</f>
        <v>30.200000000000003</v>
      </c>
      <c r="K35" s="1" t="s">
        <v>96</v>
      </c>
    </row>
    <row r="36" spans="1:11">
      <c r="A36">
        <v>33</v>
      </c>
      <c r="B36">
        <v>110160535</v>
      </c>
      <c r="C36" t="s">
        <v>48</v>
      </c>
      <c r="D36" s="1">
        <v>100</v>
      </c>
      <c r="E36">
        <v>100</v>
      </c>
      <c r="F36" s="1">
        <v>100</v>
      </c>
      <c r="G36" s="1">
        <v>100</v>
      </c>
      <c r="H36" s="1">
        <v>6</v>
      </c>
      <c r="I36" s="1">
        <v>16</v>
      </c>
      <c r="J36" s="4">
        <f>0.05*SUM(D36:G36)+0.4*H36+0.4*I36</f>
        <v>28.799999999999997</v>
      </c>
      <c r="K36" s="1" t="s">
        <v>96</v>
      </c>
    </row>
    <row r="37" spans="1:11">
      <c r="A37">
        <v>34</v>
      </c>
      <c r="B37">
        <v>110130122</v>
      </c>
      <c r="C37" t="s">
        <v>74</v>
      </c>
      <c r="D37" s="1">
        <v>100</v>
      </c>
      <c r="E37">
        <v>100</v>
      </c>
      <c r="F37" s="1">
        <v>0</v>
      </c>
      <c r="G37" s="1">
        <v>0</v>
      </c>
      <c r="H37" s="1">
        <v>17</v>
      </c>
      <c r="I37" s="1">
        <v>29</v>
      </c>
      <c r="J37" s="4">
        <f>0.05*SUM(D37:G37)+0.4*H37+0.4*I37</f>
        <v>28.400000000000002</v>
      </c>
      <c r="K37" s="1" t="s">
        <v>96</v>
      </c>
    </row>
    <row r="38" spans="1:11">
      <c r="A38">
        <v>35</v>
      </c>
      <c r="B38">
        <v>110120226</v>
      </c>
      <c r="C38" t="s">
        <v>9</v>
      </c>
      <c r="D38" s="1">
        <v>100</v>
      </c>
      <c r="E38">
        <v>100</v>
      </c>
      <c r="F38" s="1">
        <v>0</v>
      </c>
      <c r="G38" s="1">
        <v>100</v>
      </c>
      <c r="H38" s="1">
        <v>8</v>
      </c>
      <c r="I38" s="1">
        <v>21</v>
      </c>
      <c r="J38" s="4">
        <f>0.05*SUM(D38:G38)+0.4*H38+0.4*I38</f>
        <v>26.6</v>
      </c>
      <c r="K38" s="1" t="s">
        <v>96</v>
      </c>
    </row>
    <row r="39" spans="1:11">
      <c r="A39">
        <v>36</v>
      </c>
      <c r="B39">
        <v>110160516</v>
      </c>
      <c r="C39" t="s">
        <v>42</v>
      </c>
      <c r="D39" s="1">
        <v>100</v>
      </c>
      <c r="E39">
        <v>100</v>
      </c>
      <c r="F39" s="1">
        <v>100</v>
      </c>
      <c r="G39" s="1">
        <v>0</v>
      </c>
      <c r="H39" s="1">
        <v>7</v>
      </c>
      <c r="I39" s="1">
        <v>19</v>
      </c>
      <c r="J39" s="4">
        <f>0.05*SUM(D39:G39)+0.4*H39+0.4*I39</f>
        <v>25.400000000000002</v>
      </c>
      <c r="K39" s="1" t="s">
        <v>97</v>
      </c>
    </row>
    <row r="40" spans="1:11">
      <c r="A40">
        <v>37</v>
      </c>
      <c r="B40">
        <v>110120212</v>
      </c>
      <c r="C40" t="s">
        <v>8</v>
      </c>
      <c r="D40" s="1">
        <v>0</v>
      </c>
      <c r="E40">
        <v>100</v>
      </c>
      <c r="F40" s="1">
        <v>100</v>
      </c>
      <c r="G40" s="1">
        <v>100</v>
      </c>
      <c r="H40" s="1">
        <v>3</v>
      </c>
      <c r="I40" s="1">
        <v>22</v>
      </c>
      <c r="J40" s="4">
        <f>0.05*SUM(D40:G40)+0.4*H40+0.4*I40</f>
        <v>25</v>
      </c>
      <c r="K40" s="1" t="s">
        <v>97</v>
      </c>
    </row>
    <row r="41" spans="1:11">
      <c r="A41">
        <v>38</v>
      </c>
      <c r="B41">
        <v>110130105</v>
      </c>
      <c r="C41" t="s">
        <v>13</v>
      </c>
      <c r="D41" s="1">
        <v>100</v>
      </c>
      <c r="E41">
        <v>0</v>
      </c>
      <c r="F41" s="1">
        <v>100</v>
      </c>
      <c r="G41" s="1">
        <v>0</v>
      </c>
      <c r="H41" s="1">
        <v>14</v>
      </c>
      <c r="I41" s="1">
        <v>23</v>
      </c>
      <c r="J41" s="4">
        <f>0.05*SUM(D41:G41)+0.4*H41+0.4*I41</f>
        <v>24.800000000000004</v>
      </c>
      <c r="K41" s="1" t="s">
        <v>97</v>
      </c>
    </row>
    <row r="42" spans="1:11">
      <c r="A42">
        <v>39</v>
      </c>
      <c r="B42">
        <v>110150804</v>
      </c>
      <c r="C42" t="s">
        <v>30</v>
      </c>
      <c r="D42" s="1">
        <v>100</v>
      </c>
      <c r="E42">
        <v>0</v>
      </c>
      <c r="F42" s="1">
        <v>0</v>
      </c>
      <c r="G42" s="1">
        <v>0</v>
      </c>
      <c r="H42" s="1">
        <v>15</v>
      </c>
      <c r="I42" s="1">
        <v>32</v>
      </c>
      <c r="J42" s="4">
        <f>0.05*SUM(D42:G42)+0.4*H42+0.4*I42</f>
        <v>23.8</v>
      </c>
      <c r="K42" s="1" t="s">
        <v>97</v>
      </c>
    </row>
    <row r="43" spans="1:11">
      <c r="A43">
        <v>40</v>
      </c>
      <c r="B43">
        <v>110160001</v>
      </c>
      <c r="C43" t="s">
        <v>31</v>
      </c>
      <c r="D43" s="1">
        <v>100</v>
      </c>
      <c r="E43">
        <v>0</v>
      </c>
      <c r="F43" s="1">
        <v>0</v>
      </c>
      <c r="G43" s="1">
        <v>0</v>
      </c>
      <c r="H43" s="1">
        <v>8</v>
      </c>
      <c r="I43" s="1">
        <v>38</v>
      </c>
      <c r="J43" s="4">
        <f>0.05*SUM(D43:G43)+0.4*H43+0.4*I43</f>
        <v>23.4</v>
      </c>
      <c r="K43" s="1" t="s">
        <v>97</v>
      </c>
    </row>
    <row r="44" spans="1:11">
      <c r="A44">
        <v>41</v>
      </c>
      <c r="B44">
        <v>110130135</v>
      </c>
      <c r="C44" t="s">
        <v>17</v>
      </c>
      <c r="D44" s="1">
        <v>100</v>
      </c>
      <c r="E44">
        <v>0</v>
      </c>
      <c r="F44" s="1">
        <v>100</v>
      </c>
      <c r="G44" s="1">
        <v>100</v>
      </c>
      <c r="H44" s="1">
        <v>12</v>
      </c>
      <c r="I44" s="1">
        <v>8</v>
      </c>
      <c r="J44" s="4">
        <f>0.05*SUM(D44:G44)+0.4*H44+0.4*I44</f>
        <v>23</v>
      </c>
      <c r="K44" s="1" t="s">
        <v>97</v>
      </c>
    </row>
    <row r="45" spans="1:11">
      <c r="A45">
        <v>42</v>
      </c>
      <c r="B45">
        <v>110160033</v>
      </c>
      <c r="C45" t="s">
        <v>35</v>
      </c>
      <c r="D45" s="1">
        <v>100</v>
      </c>
      <c r="E45">
        <v>100</v>
      </c>
      <c r="F45" s="1">
        <v>0</v>
      </c>
      <c r="G45" s="1">
        <v>0</v>
      </c>
      <c r="H45" s="1">
        <v>7</v>
      </c>
      <c r="I45" s="1">
        <v>24</v>
      </c>
      <c r="J45" s="4">
        <f>0.05*SUM(D45:G45)+0.4*H45+0.4*I45</f>
        <v>22.400000000000002</v>
      </c>
      <c r="K45" s="1" t="s">
        <v>97</v>
      </c>
    </row>
    <row r="46" spans="1:11">
      <c r="A46">
        <v>43</v>
      </c>
      <c r="B46">
        <v>110090056</v>
      </c>
      <c r="C46" t="s">
        <v>6</v>
      </c>
      <c r="D46" s="1">
        <v>100</v>
      </c>
      <c r="E46">
        <v>0</v>
      </c>
      <c r="F46" s="1">
        <v>100</v>
      </c>
      <c r="G46" s="1">
        <v>100</v>
      </c>
      <c r="H46" s="1">
        <v>7</v>
      </c>
      <c r="I46" s="1">
        <v>11</v>
      </c>
      <c r="J46" s="4">
        <f>0.05*SUM(D46:G46)+0.4*H46+0.4*I46</f>
        <v>22.200000000000003</v>
      </c>
      <c r="K46" s="1" t="s">
        <v>97</v>
      </c>
    </row>
    <row r="47" spans="1:11">
      <c r="A47">
        <v>44</v>
      </c>
      <c r="B47">
        <v>110140025</v>
      </c>
      <c r="C47" t="s">
        <v>22</v>
      </c>
      <c r="D47" s="1">
        <v>100</v>
      </c>
      <c r="E47">
        <v>100</v>
      </c>
      <c r="F47" s="1">
        <v>0</v>
      </c>
      <c r="G47" s="1">
        <v>0</v>
      </c>
      <c r="H47" s="1">
        <v>29</v>
      </c>
      <c r="J47" s="4">
        <f>0.05*SUM(D47:G47)+0.4*H47+0.4*I47</f>
        <v>21.6</v>
      </c>
      <c r="K47" s="1" t="s">
        <v>97</v>
      </c>
    </row>
    <row r="48" spans="1:11">
      <c r="A48">
        <v>45</v>
      </c>
      <c r="B48">
        <v>110150031</v>
      </c>
      <c r="C48" t="s">
        <v>26</v>
      </c>
      <c r="D48" s="1">
        <v>100</v>
      </c>
      <c r="E48">
        <v>0</v>
      </c>
      <c r="F48" s="1">
        <v>100</v>
      </c>
      <c r="G48" s="1">
        <v>0</v>
      </c>
      <c r="H48" s="1">
        <v>8</v>
      </c>
      <c r="I48" s="1">
        <v>20</v>
      </c>
      <c r="J48" s="4">
        <f>0.05*SUM(D48:G48)+0.4*H48+0.4*I48</f>
        <v>21.2</v>
      </c>
      <c r="K48" s="1" t="s">
        <v>97</v>
      </c>
    </row>
    <row r="49" spans="1:17">
      <c r="A49">
        <v>46</v>
      </c>
      <c r="B49">
        <v>110160037</v>
      </c>
      <c r="C49" t="s">
        <v>36</v>
      </c>
      <c r="D49" s="1">
        <v>0</v>
      </c>
      <c r="E49">
        <v>100</v>
      </c>
      <c r="F49" s="1">
        <v>0</v>
      </c>
      <c r="G49" s="1">
        <v>0</v>
      </c>
      <c r="H49" s="1">
        <v>19</v>
      </c>
      <c r="I49" s="1">
        <v>19</v>
      </c>
      <c r="J49" s="4">
        <f>0.05*SUM(D49:G49)+0.4*H49+0.4*I49</f>
        <v>20.200000000000003</v>
      </c>
      <c r="K49" s="1" t="s">
        <v>97</v>
      </c>
    </row>
    <row r="50" spans="1:17">
      <c r="A50">
        <v>47</v>
      </c>
      <c r="B50">
        <v>110120807</v>
      </c>
      <c r="C50" t="s">
        <v>11</v>
      </c>
      <c r="D50" s="1">
        <v>0</v>
      </c>
      <c r="E50">
        <v>100</v>
      </c>
      <c r="F50" s="1">
        <v>0</v>
      </c>
      <c r="G50" s="1">
        <v>100</v>
      </c>
      <c r="H50" s="1">
        <v>10</v>
      </c>
      <c r="I50" s="1">
        <v>12</v>
      </c>
      <c r="J50" s="4">
        <f>0.05*SUM(D50:G50)+0.4*H50+0.4*I50</f>
        <v>18.8</v>
      </c>
      <c r="K50" s="1" t="s">
        <v>97</v>
      </c>
    </row>
    <row r="51" spans="1:17">
      <c r="A51">
        <v>48</v>
      </c>
      <c r="B51">
        <v>110130805</v>
      </c>
      <c r="C51" t="s">
        <v>18</v>
      </c>
      <c r="D51" s="1">
        <v>100</v>
      </c>
      <c r="E51">
        <v>0</v>
      </c>
      <c r="F51" s="1">
        <v>100</v>
      </c>
      <c r="G51" s="1">
        <v>100</v>
      </c>
      <c r="H51" s="1">
        <v>1</v>
      </c>
      <c r="I51" s="1">
        <v>6</v>
      </c>
      <c r="J51" s="4">
        <f>0.05*SUM(D51:G51)+0.4*H51+0.4*I51</f>
        <v>17.8</v>
      </c>
      <c r="K51" s="1" t="s">
        <v>97</v>
      </c>
    </row>
    <row r="52" spans="1:17">
      <c r="A52">
        <v>49</v>
      </c>
      <c r="B52">
        <v>110150733</v>
      </c>
      <c r="C52" t="s">
        <v>28</v>
      </c>
      <c r="D52" s="1">
        <v>100</v>
      </c>
      <c r="E52">
        <v>0</v>
      </c>
      <c r="F52" s="1">
        <v>0</v>
      </c>
      <c r="G52" s="1">
        <v>0</v>
      </c>
      <c r="H52" s="1">
        <v>12</v>
      </c>
      <c r="I52" s="1">
        <v>16</v>
      </c>
      <c r="J52" s="4">
        <f>0.05*SUM(D52:G52)+0.4*H52+0.4*I52</f>
        <v>16.200000000000003</v>
      </c>
      <c r="K52" s="1" t="s">
        <v>92</v>
      </c>
    </row>
    <row r="53" spans="1:17">
      <c r="A53">
        <v>50</v>
      </c>
      <c r="B53">
        <v>110100058</v>
      </c>
      <c r="C53" t="s">
        <v>73</v>
      </c>
      <c r="D53" s="1">
        <v>100</v>
      </c>
      <c r="E53">
        <v>50</v>
      </c>
      <c r="F53">
        <v>50</v>
      </c>
      <c r="G53">
        <v>50</v>
      </c>
      <c r="H53" s="1">
        <v>8</v>
      </c>
      <c r="I53" s="1">
        <v>1</v>
      </c>
      <c r="J53" s="4">
        <f>0.05*SUM(D53:G53)+0.4*H53+0.4*I53</f>
        <v>16.099999999999998</v>
      </c>
      <c r="K53" s="1" t="s">
        <v>92</v>
      </c>
    </row>
    <row r="54" spans="1:17">
      <c r="A54">
        <v>51</v>
      </c>
      <c r="B54">
        <v>110050002</v>
      </c>
      <c r="C54" t="s">
        <v>72</v>
      </c>
      <c r="D54" s="1">
        <v>0</v>
      </c>
      <c r="E54">
        <v>0</v>
      </c>
      <c r="F54" s="1">
        <v>0</v>
      </c>
      <c r="G54" s="1">
        <v>0</v>
      </c>
      <c r="H54" s="1">
        <v>1</v>
      </c>
      <c r="I54" s="1">
        <v>19</v>
      </c>
      <c r="J54" s="4">
        <f>0.05*SUM(D54:G54)+0.4*H54+0.4*I54</f>
        <v>8</v>
      </c>
      <c r="K54" s="1" t="s">
        <v>92</v>
      </c>
    </row>
    <row r="55" spans="1:17">
      <c r="A55">
        <v>52</v>
      </c>
      <c r="B55">
        <v>110150734</v>
      </c>
      <c r="C55" t="s">
        <v>29</v>
      </c>
      <c r="D55" s="1">
        <v>0</v>
      </c>
      <c r="E55">
        <v>0</v>
      </c>
      <c r="F55" s="1">
        <v>0</v>
      </c>
      <c r="G55" s="1">
        <v>0</v>
      </c>
      <c r="H55" s="1">
        <v>1</v>
      </c>
      <c r="J55" s="4">
        <f>0.05*SUM(D55:G55)+0.4*H55+0.4*I55</f>
        <v>0.4</v>
      </c>
      <c r="K55" s="1" t="s">
        <v>91</v>
      </c>
    </row>
    <row r="56" spans="1:17">
      <c r="A56">
        <v>53</v>
      </c>
      <c r="B56">
        <v>50080321</v>
      </c>
      <c r="C56" t="s">
        <v>3</v>
      </c>
      <c r="D56" s="1">
        <v>0</v>
      </c>
      <c r="E56">
        <v>0</v>
      </c>
      <c r="F56" s="1">
        <v>0</v>
      </c>
      <c r="G56" s="1">
        <v>0</v>
      </c>
      <c r="J56" s="4">
        <f>0.05*SUM(D56:G56)+0.4*H56+0.4*I56</f>
        <v>0</v>
      </c>
      <c r="K56" s="1" t="s">
        <v>91</v>
      </c>
    </row>
    <row r="57" spans="1:17">
      <c r="A57">
        <v>54</v>
      </c>
      <c r="B57">
        <v>110070031</v>
      </c>
      <c r="C57" t="s">
        <v>4</v>
      </c>
      <c r="D57" s="1">
        <v>0</v>
      </c>
      <c r="E57">
        <v>0</v>
      </c>
      <c r="F57" s="1">
        <v>0</v>
      </c>
      <c r="G57" s="1">
        <v>0</v>
      </c>
      <c r="J57" s="4">
        <f>0.05*SUM(D57:G57)+0.4*H57+0.4*I57</f>
        <v>0</v>
      </c>
      <c r="K57" s="1" t="s">
        <v>91</v>
      </c>
    </row>
    <row r="58" spans="1:17">
      <c r="A58">
        <v>55</v>
      </c>
      <c r="B58">
        <v>110140009</v>
      </c>
      <c r="C58" t="s">
        <v>20</v>
      </c>
      <c r="D58" s="1">
        <v>0</v>
      </c>
      <c r="E58">
        <v>0</v>
      </c>
      <c r="F58" s="1">
        <v>0</v>
      </c>
      <c r="G58" s="1">
        <v>0</v>
      </c>
      <c r="J58" s="4">
        <f>0.05*SUM(D58:G58)+0.4*H58+0.4*I58</f>
        <v>0</v>
      </c>
      <c r="K58" s="1" t="s">
        <v>91</v>
      </c>
    </row>
    <row r="59" spans="1:17">
      <c r="A59">
        <v>56</v>
      </c>
      <c r="B59">
        <v>110150025</v>
      </c>
      <c r="C59" t="s">
        <v>25</v>
      </c>
      <c r="D59" s="1">
        <v>0</v>
      </c>
      <c r="E59">
        <v>0</v>
      </c>
      <c r="F59" s="1">
        <v>0</v>
      </c>
      <c r="G59" s="1">
        <v>0</v>
      </c>
      <c r="J59" s="4">
        <f>0.05*SUM(D59:G59)+0.4*H59+0.4*I59</f>
        <v>0</v>
      </c>
      <c r="K59" s="1" t="s">
        <v>91</v>
      </c>
    </row>
    <row r="60" spans="1:17">
      <c r="A60">
        <v>57</v>
      </c>
      <c r="B60">
        <v>110150035</v>
      </c>
      <c r="C60" t="s">
        <v>27</v>
      </c>
      <c r="D60" s="1">
        <v>0</v>
      </c>
      <c r="E60">
        <v>0</v>
      </c>
      <c r="F60" s="1">
        <v>0</v>
      </c>
      <c r="G60" s="1">
        <v>0</v>
      </c>
      <c r="J60" s="4">
        <f>0.05*SUM(D60:G60)+0.4*H60+0.4*I60</f>
        <v>0</v>
      </c>
      <c r="K60" s="1" t="s">
        <v>91</v>
      </c>
    </row>
    <row r="61" spans="1:17">
      <c r="A61">
        <v>58</v>
      </c>
      <c r="B61">
        <v>110160063</v>
      </c>
      <c r="C61" t="s">
        <v>37</v>
      </c>
      <c r="D61" s="1">
        <v>0</v>
      </c>
      <c r="E61">
        <v>0</v>
      </c>
      <c r="F61" s="1">
        <v>0</v>
      </c>
      <c r="G61" s="1">
        <v>0</v>
      </c>
      <c r="J61" s="4">
        <f>0.05*SUM(D61:G61)+0.4*H61+0.4*I61</f>
        <v>0</v>
      </c>
      <c r="K61" s="1" t="s">
        <v>91</v>
      </c>
    </row>
    <row r="63" spans="1:17">
      <c r="C63" t="s">
        <v>87</v>
      </c>
      <c r="D63" s="3">
        <f>COUNTIF(D3:D61,"&gt;0")</f>
        <v>47</v>
      </c>
      <c r="E63" s="3">
        <f>COUNTIF(E3:E61,"&gt;0")</f>
        <v>39</v>
      </c>
      <c r="F63" s="3">
        <f t="shared" ref="F63:J63" si="0">COUNTIF(F3:F61,"&gt;0")</f>
        <v>37</v>
      </c>
      <c r="G63" s="3">
        <f t="shared" si="0"/>
        <v>33</v>
      </c>
      <c r="H63" s="3">
        <f t="shared" si="0"/>
        <v>52</v>
      </c>
      <c r="I63" s="3">
        <f t="shared" si="0"/>
        <v>50</v>
      </c>
      <c r="J63" s="3">
        <f t="shared" si="0"/>
        <v>52</v>
      </c>
      <c r="K63" s="3"/>
      <c r="L63" s="3"/>
      <c r="M63" s="3"/>
      <c r="N63" s="3"/>
      <c r="O63" s="3"/>
      <c r="P63" s="3"/>
      <c r="Q63" s="3"/>
    </row>
    <row r="64" spans="1:17">
      <c r="C64" t="s">
        <v>88</v>
      </c>
      <c r="D64" s="1">
        <f>SUM(D4:D61)/58</f>
        <v>81.034482758620683</v>
      </c>
      <c r="E64" s="1">
        <f t="shared" ref="E64:J64" si="1">SUM(E4:E61)/58</f>
        <v>66.379310344827587</v>
      </c>
      <c r="F64" s="1">
        <f t="shared" si="1"/>
        <v>62.931034482758619</v>
      </c>
      <c r="G64" s="1">
        <f t="shared" si="1"/>
        <v>56.03448275862069</v>
      </c>
      <c r="H64" s="1">
        <f t="shared" si="1"/>
        <v>22.603448275862068</v>
      </c>
      <c r="I64" s="1">
        <f t="shared" si="1"/>
        <v>33.637931034482762</v>
      </c>
      <c r="J64" s="1">
        <f t="shared" si="1"/>
        <v>35.815517241379304</v>
      </c>
    </row>
    <row r="65" spans="3:10">
      <c r="C65" t="s">
        <v>89</v>
      </c>
      <c r="D65" s="1">
        <f>SUM(D4:D61)/D63</f>
        <v>100</v>
      </c>
      <c r="E65" s="1">
        <f t="shared" ref="E65:J65" si="2">SUM(E4:E61)/E63</f>
        <v>98.717948717948715</v>
      </c>
      <c r="F65" s="1">
        <f t="shared" si="2"/>
        <v>98.648648648648646</v>
      </c>
      <c r="G65" s="1">
        <f t="shared" si="2"/>
        <v>98.484848484848484</v>
      </c>
      <c r="H65" s="1">
        <f t="shared" si="2"/>
        <v>25.21153846153846</v>
      </c>
      <c r="I65" s="1">
        <f t="shared" si="2"/>
        <v>39.020000000000003</v>
      </c>
      <c r="J65" s="1">
        <f t="shared" si="2"/>
        <v>39.948076923076918</v>
      </c>
    </row>
  </sheetData>
  <sortState ref="B4:J61">
    <sortCondition descending="1" ref="J4:J6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5"/>
  <sheetViews>
    <sheetView workbookViewId="0">
      <selection activeCell="S30" sqref="S30"/>
    </sheetView>
  </sheetViews>
  <sheetFormatPr defaultColWidth="10.6640625" defaultRowHeight="14.4"/>
  <cols>
    <col min="1" max="1" width="3" bestFit="1" customWidth="1"/>
    <col min="3" max="3" width="22.109375" customWidth="1"/>
    <col min="4" max="7" width="4.6640625" style="1" customWidth="1"/>
    <col min="8" max="8" width="8" style="1" customWidth="1"/>
    <col min="9" max="9" width="4.77734375" style="1" customWidth="1"/>
    <col min="10" max="10" width="12" style="1" bestFit="1" customWidth="1"/>
    <col min="11" max="11" width="5.88671875" style="1" customWidth="1"/>
    <col min="12" max="18" width="3.6640625" style="1" customWidth="1"/>
    <col min="19" max="20" width="10.6640625" style="1"/>
  </cols>
  <sheetData>
    <row r="1" spans="1:18">
      <c r="B1" t="s">
        <v>0</v>
      </c>
    </row>
    <row r="2" spans="1:18" ht="73.2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B3" t="s">
        <v>1</v>
      </c>
      <c r="C3" t="s">
        <v>2</v>
      </c>
      <c r="D3" s="1" t="s">
        <v>80</v>
      </c>
      <c r="E3" s="1" t="s">
        <v>82</v>
      </c>
      <c r="F3" s="1" t="s">
        <v>81</v>
      </c>
      <c r="G3" s="1" t="s">
        <v>83</v>
      </c>
      <c r="H3" s="1" t="s">
        <v>84</v>
      </c>
      <c r="I3" s="1" t="s">
        <v>85</v>
      </c>
      <c r="J3" s="1" t="s">
        <v>78</v>
      </c>
      <c r="K3" s="1" t="s">
        <v>86</v>
      </c>
    </row>
    <row r="4" spans="1:18">
      <c r="A4">
        <v>1</v>
      </c>
      <c r="B4">
        <v>50080321</v>
      </c>
      <c r="C4" t="s">
        <v>3</v>
      </c>
      <c r="D4" s="1">
        <v>0</v>
      </c>
      <c r="E4">
        <v>0</v>
      </c>
      <c r="F4" s="1">
        <v>0</v>
      </c>
      <c r="G4" s="1">
        <v>0</v>
      </c>
      <c r="J4" s="3">
        <f>0.05*SUM(D4:G4)+0.4*H4+0.4*I4</f>
        <v>0</v>
      </c>
      <c r="K4" s="1" t="s">
        <v>91</v>
      </c>
    </row>
    <row r="5" spans="1:18">
      <c r="A5">
        <v>2</v>
      </c>
      <c r="B5">
        <v>110050002</v>
      </c>
      <c r="C5" t="s">
        <v>72</v>
      </c>
      <c r="D5" s="1">
        <v>0</v>
      </c>
      <c r="E5">
        <v>0</v>
      </c>
      <c r="F5" s="1">
        <v>0</v>
      </c>
      <c r="G5" s="1">
        <v>0</v>
      </c>
      <c r="H5" s="1">
        <v>1</v>
      </c>
      <c r="I5" s="1">
        <v>19</v>
      </c>
      <c r="J5" s="3">
        <f>0.05*SUM(D5:G5)+0.4*H5+0.4*I5</f>
        <v>8</v>
      </c>
      <c r="K5" s="1" t="s">
        <v>92</v>
      </c>
    </row>
    <row r="6" spans="1:18">
      <c r="A6">
        <v>3</v>
      </c>
      <c r="B6">
        <v>110070031</v>
      </c>
      <c r="C6" t="s">
        <v>4</v>
      </c>
      <c r="D6" s="1">
        <v>0</v>
      </c>
      <c r="E6">
        <v>0</v>
      </c>
      <c r="F6" s="1">
        <v>0</v>
      </c>
      <c r="G6" s="1">
        <v>0</v>
      </c>
      <c r="J6" s="3">
        <f>0.05*SUM(D6:G6)+0.4*H6+0.4*I6</f>
        <v>0</v>
      </c>
      <c r="K6" s="1" t="s">
        <v>91</v>
      </c>
    </row>
    <row r="7" spans="1:18">
      <c r="A7">
        <v>4</v>
      </c>
      <c r="B7">
        <v>110080005</v>
      </c>
      <c r="C7" t="s">
        <v>5</v>
      </c>
      <c r="D7" s="1">
        <v>100</v>
      </c>
      <c r="E7">
        <v>100</v>
      </c>
      <c r="F7" s="1">
        <v>100</v>
      </c>
      <c r="G7" s="1">
        <v>100</v>
      </c>
      <c r="H7" s="1">
        <v>24</v>
      </c>
      <c r="I7" s="1">
        <v>68</v>
      </c>
      <c r="J7" s="3">
        <f>0.05*SUM(D7:G7)+0.4*H7+0.4*I7</f>
        <v>56.800000000000004</v>
      </c>
      <c r="K7" s="1" t="s">
        <v>93</v>
      </c>
    </row>
    <row r="8" spans="1:18">
      <c r="A8">
        <v>5</v>
      </c>
      <c r="B8">
        <v>110090056</v>
      </c>
      <c r="C8" t="s">
        <v>6</v>
      </c>
      <c r="D8" s="1">
        <v>100</v>
      </c>
      <c r="E8">
        <v>0</v>
      </c>
      <c r="F8" s="1">
        <v>100</v>
      </c>
      <c r="G8" s="1">
        <v>100</v>
      </c>
      <c r="H8" s="1">
        <v>7</v>
      </c>
      <c r="I8" s="1">
        <v>11</v>
      </c>
      <c r="J8" s="3">
        <f>0.05*SUM(D8:G8)+0.4*H8+0.4*I8</f>
        <v>22.200000000000003</v>
      </c>
      <c r="K8" s="1" t="s">
        <v>97</v>
      </c>
    </row>
    <row r="9" spans="1:18">
      <c r="A9">
        <v>6</v>
      </c>
      <c r="B9">
        <v>110100058</v>
      </c>
      <c r="C9" t="s">
        <v>73</v>
      </c>
      <c r="D9" s="1">
        <v>100</v>
      </c>
      <c r="E9">
        <v>50</v>
      </c>
      <c r="F9">
        <v>50</v>
      </c>
      <c r="G9">
        <v>50</v>
      </c>
      <c r="H9" s="1">
        <v>8</v>
      </c>
      <c r="I9" s="1">
        <v>1</v>
      </c>
      <c r="J9" s="3">
        <f>0.05*SUM(D9:G9)+0.4*H9+0.4*I9</f>
        <v>16.099999999999998</v>
      </c>
      <c r="K9" s="1" t="s">
        <v>92</v>
      </c>
    </row>
    <row r="10" spans="1:18">
      <c r="A10">
        <v>7</v>
      </c>
      <c r="B10">
        <v>110110030</v>
      </c>
      <c r="C10" t="s">
        <v>7</v>
      </c>
      <c r="D10" s="1">
        <v>100</v>
      </c>
      <c r="E10">
        <v>100</v>
      </c>
      <c r="F10" s="1">
        <v>0</v>
      </c>
      <c r="G10" s="1">
        <v>100</v>
      </c>
      <c r="H10" s="1">
        <v>23</v>
      </c>
      <c r="I10" s="1">
        <v>49</v>
      </c>
      <c r="J10" s="3">
        <f>0.05*SUM(D10:G10)+0.4*H10+0.4*I10</f>
        <v>43.800000000000004</v>
      </c>
      <c r="K10" s="1" t="s">
        <v>95</v>
      </c>
    </row>
    <row r="11" spans="1:18">
      <c r="A11">
        <v>8</v>
      </c>
      <c r="B11">
        <v>110120212</v>
      </c>
      <c r="C11" t="s">
        <v>8</v>
      </c>
      <c r="D11" s="1">
        <v>0</v>
      </c>
      <c r="E11">
        <v>100</v>
      </c>
      <c r="F11" s="1">
        <v>100</v>
      </c>
      <c r="G11" s="1">
        <v>100</v>
      </c>
      <c r="H11" s="1">
        <v>3</v>
      </c>
      <c r="I11" s="1">
        <v>22</v>
      </c>
      <c r="J11" s="3">
        <f>0.05*SUM(D11:G11)+0.4*H11+0.4*I11</f>
        <v>25</v>
      </c>
      <c r="K11" s="1" t="s">
        <v>97</v>
      </c>
    </row>
    <row r="12" spans="1:18">
      <c r="A12">
        <v>9</v>
      </c>
      <c r="B12">
        <v>110120226</v>
      </c>
      <c r="C12" t="s">
        <v>9</v>
      </c>
      <c r="D12" s="1">
        <v>100</v>
      </c>
      <c r="E12">
        <v>100</v>
      </c>
      <c r="F12" s="1">
        <v>0</v>
      </c>
      <c r="G12" s="1">
        <v>100</v>
      </c>
      <c r="H12" s="1">
        <v>8</v>
      </c>
      <c r="I12" s="1">
        <v>21</v>
      </c>
      <c r="J12" s="3">
        <f>0.05*SUM(D12:G12)+0.4*H12+0.4*I12</f>
        <v>26.6</v>
      </c>
      <c r="K12" s="1" t="s">
        <v>96</v>
      </c>
    </row>
    <row r="13" spans="1:18">
      <c r="A13">
        <v>10</v>
      </c>
      <c r="B13">
        <v>110120268</v>
      </c>
      <c r="C13" t="s">
        <v>10</v>
      </c>
      <c r="D13" s="1">
        <v>100</v>
      </c>
      <c r="E13">
        <v>0</v>
      </c>
      <c r="F13" s="1">
        <v>100</v>
      </c>
      <c r="G13" s="1">
        <v>0</v>
      </c>
      <c r="H13" s="1">
        <v>34</v>
      </c>
      <c r="I13" s="1">
        <v>47</v>
      </c>
      <c r="J13" s="3">
        <f>0.05*SUM(D13:G13)+0.4*H13+0.4*I13</f>
        <v>42.400000000000006</v>
      </c>
      <c r="K13" s="1" t="s">
        <v>95</v>
      </c>
    </row>
    <row r="14" spans="1:18">
      <c r="A14">
        <v>11</v>
      </c>
      <c r="B14">
        <v>110120807</v>
      </c>
      <c r="C14" t="s">
        <v>11</v>
      </c>
      <c r="D14" s="1">
        <v>0</v>
      </c>
      <c r="E14">
        <v>100</v>
      </c>
      <c r="F14" s="1">
        <v>0</v>
      </c>
      <c r="G14" s="1">
        <v>100</v>
      </c>
      <c r="H14" s="1">
        <v>10</v>
      </c>
      <c r="I14" s="1">
        <v>12</v>
      </c>
      <c r="J14" s="3">
        <f>0.05*SUM(D14:G14)+0.4*H14+0.4*I14</f>
        <v>18.8</v>
      </c>
      <c r="K14" s="1" t="s">
        <v>97</v>
      </c>
    </row>
    <row r="15" spans="1:18">
      <c r="A15">
        <v>12</v>
      </c>
      <c r="B15">
        <v>110130101</v>
      </c>
      <c r="C15" t="s">
        <v>12</v>
      </c>
      <c r="D15" s="1">
        <v>100</v>
      </c>
      <c r="E15">
        <v>100</v>
      </c>
      <c r="F15" s="1">
        <v>0</v>
      </c>
      <c r="G15" s="1">
        <v>0</v>
      </c>
      <c r="H15" s="1">
        <v>55</v>
      </c>
      <c r="I15" s="1">
        <v>60</v>
      </c>
      <c r="J15" s="3">
        <f>0.05*SUM(D15:G15)+0.4*H15+0.4*I15</f>
        <v>56</v>
      </c>
      <c r="K15" s="1" t="s">
        <v>93</v>
      </c>
    </row>
    <row r="16" spans="1:18">
      <c r="A16">
        <v>13</v>
      </c>
      <c r="B16">
        <v>110130105</v>
      </c>
      <c r="C16" t="s">
        <v>13</v>
      </c>
      <c r="D16" s="1">
        <v>100</v>
      </c>
      <c r="E16">
        <v>0</v>
      </c>
      <c r="F16" s="1">
        <v>100</v>
      </c>
      <c r="G16" s="1">
        <v>0</v>
      </c>
      <c r="H16" s="1">
        <v>14</v>
      </c>
      <c r="I16" s="1">
        <v>23</v>
      </c>
      <c r="J16" s="3">
        <f>0.05*SUM(D16:G16)+0.4*H16+0.4*I16</f>
        <v>24.800000000000004</v>
      </c>
      <c r="K16" s="1" t="s">
        <v>97</v>
      </c>
    </row>
    <row r="17" spans="1:11">
      <c r="A17">
        <v>14</v>
      </c>
      <c r="B17">
        <v>110130109</v>
      </c>
      <c r="C17" t="s">
        <v>14</v>
      </c>
      <c r="D17" s="1">
        <v>100</v>
      </c>
      <c r="E17">
        <v>100</v>
      </c>
      <c r="F17" s="1">
        <v>0</v>
      </c>
      <c r="G17" s="1">
        <v>0</v>
      </c>
      <c r="H17" s="1">
        <v>18</v>
      </c>
      <c r="I17" s="1">
        <v>44</v>
      </c>
      <c r="J17" s="3">
        <f>0.05*SUM(D17:G17)+0.4*H17+0.4*I17</f>
        <v>34.799999999999997</v>
      </c>
      <c r="K17" s="1" t="s">
        <v>96</v>
      </c>
    </row>
    <row r="18" spans="1:11">
      <c r="A18">
        <v>15</v>
      </c>
      <c r="B18">
        <v>110130120</v>
      </c>
      <c r="C18" t="s">
        <v>15</v>
      </c>
      <c r="D18" s="1">
        <v>100</v>
      </c>
      <c r="E18">
        <v>100</v>
      </c>
      <c r="F18" s="1">
        <v>100</v>
      </c>
      <c r="G18" s="1">
        <v>100</v>
      </c>
      <c r="H18" s="1">
        <v>64</v>
      </c>
      <c r="I18" s="1">
        <v>69</v>
      </c>
      <c r="J18" s="3">
        <f>0.05*SUM(D18:G18)+0.4*H18+0.4*I18</f>
        <v>73.2</v>
      </c>
      <c r="K18" s="1" t="s">
        <v>90</v>
      </c>
    </row>
    <row r="19" spans="1:11">
      <c r="A19">
        <v>16</v>
      </c>
      <c r="B19">
        <v>110130122</v>
      </c>
      <c r="C19" t="s">
        <v>74</v>
      </c>
      <c r="D19" s="1">
        <v>100</v>
      </c>
      <c r="E19">
        <v>100</v>
      </c>
      <c r="F19" s="1">
        <v>0</v>
      </c>
      <c r="G19" s="1">
        <v>0</v>
      </c>
      <c r="H19" s="1">
        <v>17</v>
      </c>
      <c r="I19" s="1">
        <v>29</v>
      </c>
      <c r="J19" s="3">
        <f>0.05*SUM(D19:G19)+0.4*H19+0.4*I19</f>
        <v>28.400000000000002</v>
      </c>
      <c r="K19" s="1" t="s">
        <v>96</v>
      </c>
    </row>
    <row r="20" spans="1:11">
      <c r="A20">
        <v>17</v>
      </c>
      <c r="B20">
        <v>110130131</v>
      </c>
      <c r="C20" t="s">
        <v>16</v>
      </c>
      <c r="D20" s="1">
        <v>100</v>
      </c>
      <c r="E20">
        <v>100</v>
      </c>
      <c r="F20" s="1">
        <v>100</v>
      </c>
      <c r="G20" s="1">
        <v>100</v>
      </c>
      <c r="H20" s="1">
        <v>11</v>
      </c>
      <c r="I20" s="1">
        <v>30</v>
      </c>
      <c r="J20" s="3">
        <f>0.05*SUM(D20:G20)+0.4*H20+0.4*I20</f>
        <v>36.4</v>
      </c>
      <c r="K20" s="1" t="s">
        <v>96</v>
      </c>
    </row>
    <row r="21" spans="1:11">
      <c r="A21">
        <v>18</v>
      </c>
      <c r="B21">
        <v>110130135</v>
      </c>
      <c r="C21" t="s">
        <v>17</v>
      </c>
      <c r="D21" s="1">
        <v>100</v>
      </c>
      <c r="E21">
        <v>0</v>
      </c>
      <c r="F21" s="1">
        <v>100</v>
      </c>
      <c r="G21" s="1">
        <v>100</v>
      </c>
      <c r="H21" s="1">
        <v>12</v>
      </c>
      <c r="I21" s="1">
        <v>8</v>
      </c>
      <c r="J21" s="3">
        <f>0.05*SUM(D21:G21)+0.4*H21+0.4*I21</f>
        <v>23</v>
      </c>
      <c r="K21" s="1" t="s">
        <v>97</v>
      </c>
    </row>
    <row r="22" spans="1:11">
      <c r="A22">
        <v>19</v>
      </c>
      <c r="B22">
        <v>110130805</v>
      </c>
      <c r="C22" t="s">
        <v>18</v>
      </c>
      <c r="D22" s="1">
        <v>100</v>
      </c>
      <c r="E22">
        <v>0</v>
      </c>
      <c r="F22" s="1">
        <v>100</v>
      </c>
      <c r="G22" s="1">
        <v>100</v>
      </c>
      <c r="H22" s="1">
        <v>1</v>
      </c>
      <c r="I22" s="1">
        <v>6</v>
      </c>
      <c r="J22" s="3">
        <f>0.05*SUM(D22:G22)+0.4*H22+0.4*I22</f>
        <v>17.8</v>
      </c>
      <c r="K22" s="1" t="s">
        <v>97</v>
      </c>
    </row>
    <row r="23" spans="1:11">
      <c r="A23">
        <v>20</v>
      </c>
      <c r="B23">
        <v>110140008</v>
      </c>
      <c r="C23" t="s">
        <v>19</v>
      </c>
      <c r="D23" s="1">
        <v>100</v>
      </c>
      <c r="E23">
        <v>100</v>
      </c>
      <c r="F23" s="1">
        <v>100</v>
      </c>
      <c r="G23" s="1">
        <v>100</v>
      </c>
      <c r="H23" s="1">
        <v>62</v>
      </c>
      <c r="I23" s="1">
        <v>81</v>
      </c>
      <c r="J23" s="3">
        <f>0.05*SUM(D23:G23)+0.4*H23+0.4*I23</f>
        <v>77.199999999999989</v>
      </c>
      <c r="K23" s="1" t="s">
        <v>90</v>
      </c>
    </row>
    <row r="24" spans="1:11">
      <c r="A24">
        <v>21</v>
      </c>
      <c r="B24">
        <v>110140009</v>
      </c>
      <c r="C24" t="s">
        <v>20</v>
      </c>
      <c r="D24" s="1">
        <v>0</v>
      </c>
      <c r="E24">
        <v>0</v>
      </c>
      <c r="F24" s="1">
        <v>0</v>
      </c>
      <c r="G24" s="1">
        <v>0</v>
      </c>
      <c r="J24" s="3">
        <f>0.05*SUM(D24:G24)+0.4*H24+0.4*I24</f>
        <v>0</v>
      </c>
      <c r="K24" s="1" t="s">
        <v>91</v>
      </c>
    </row>
    <row r="25" spans="1:11">
      <c r="A25">
        <v>22</v>
      </c>
      <c r="B25">
        <v>110140013</v>
      </c>
      <c r="C25" t="s">
        <v>21</v>
      </c>
      <c r="D25" s="1">
        <v>100</v>
      </c>
      <c r="E25">
        <v>100</v>
      </c>
      <c r="F25" s="1">
        <v>100</v>
      </c>
      <c r="G25" s="1">
        <v>100</v>
      </c>
      <c r="H25" s="1">
        <v>25</v>
      </c>
      <c r="I25" s="1">
        <v>30</v>
      </c>
      <c r="J25" s="3">
        <f>0.05*SUM(D25:G25)+0.4*H25+0.4*I25</f>
        <v>42</v>
      </c>
      <c r="K25" s="1" t="s">
        <v>95</v>
      </c>
    </row>
    <row r="26" spans="1:11">
      <c r="A26">
        <v>23</v>
      </c>
      <c r="B26">
        <v>110140025</v>
      </c>
      <c r="C26" t="s">
        <v>22</v>
      </c>
      <c r="D26" s="1">
        <v>100</v>
      </c>
      <c r="E26">
        <v>100</v>
      </c>
      <c r="F26" s="1">
        <v>0</v>
      </c>
      <c r="G26" s="1">
        <v>0</v>
      </c>
      <c r="H26" s="1">
        <v>29</v>
      </c>
      <c r="J26" s="3">
        <f>0.05*SUM(D26:G26)+0.4*H26+0.4*I26</f>
        <v>21.6</v>
      </c>
      <c r="K26" s="1" t="s">
        <v>97</v>
      </c>
    </row>
    <row r="27" spans="1:11">
      <c r="A27">
        <v>24</v>
      </c>
      <c r="B27">
        <v>110140033</v>
      </c>
      <c r="C27" t="s">
        <v>23</v>
      </c>
      <c r="D27" s="1">
        <v>100</v>
      </c>
      <c r="E27">
        <v>0</v>
      </c>
      <c r="F27" s="1">
        <v>100</v>
      </c>
      <c r="G27" s="1">
        <v>100</v>
      </c>
      <c r="H27" s="1">
        <v>15</v>
      </c>
      <c r="I27" s="1">
        <v>23</v>
      </c>
      <c r="J27" s="3">
        <f>0.05*SUM(D27:G27)+0.4*H27+0.4*I27</f>
        <v>30.200000000000003</v>
      </c>
      <c r="K27" s="1" t="s">
        <v>96</v>
      </c>
    </row>
    <row r="28" spans="1:11">
      <c r="A28">
        <v>25</v>
      </c>
      <c r="B28">
        <v>110140601</v>
      </c>
      <c r="C28" t="s">
        <v>24</v>
      </c>
      <c r="D28" s="1">
        <v>100</v>
      </c>
      <c r="E28">
        <v>100</v>
      </c>
      <c r="F28" s="1">
        <v>100</v>
      </c>
      <c r="G28" s="1">
        <v>100</v>
      </c>
      <c r="H28" s="1">
        <v>22</v>
      </c>
      <c r="I28" s="1">
        <v>59</v>
      </c>
      <c r="J28" s="3">
        <f>0.05*SUM(D28:G28)+0.4*H28+0.4*I28</f>
        <v>52.400000000000006</v>
      </c>
      <c r="K28" s="1" t="s">
        <v>94</v>
      </c>
    </row>
    <row r="29" spans="1:11">
      <c r="A29">
        <v>26</v>
      </c>
      <c r="B29">
        <v>110150025</v>
      </c>
      <c r="C29" t="s">
        <v>25</v>
      </c>
      <c r="D29" s="1">
        <v>0</v>
      </c>
      <c r="E29">
        <v>0</v>
      </c>
      <c r="F29" s="1">
        <v>0</v>
      </c>
      <c r="G29" s="1">
        <v>0</v>
      </c>
      <c r="J29" s="3">
        <f>0.05*SUM(D29:G29)+0.4*H29+0.4*I29</f>
        <v>0</v>
      </c>
      <c r="K29" s="1" t="s">
        <v>91</v>
      </c>
    </row>
    <row r="30" spans="1:11">
      <c r="A30">
        <v>27</v>
      </c>
      <c r="B30">
        <v>110150031</v>
      </c>
      <c r="C30" t="s">
        <v>26</v>
      </c>
      <c r="D30" s="1">
        <v>100</v>
      </c>
      <c r="E30">
        <v>0</v>
      </c>
      <c r="F30" s="1">
        <v>100</v>
      </c>
      <c r="G30" s="1">
        <v>0</v>
      </c>
      <c r="H30" s="1">
        <v>8</v>
      </c>
      <c r="I30" s="1">
        <v>20</v>
      </c>
      <c r="J30" s="3">
        <f>0.05*SUM(D30:G30)+0.4*H30+0.4*I30</f>
        <v>21.2</v>
      </c>
      <c r="K30" s="1" t="s">
        <v>97</v>
      </c>
    </row>
    <row r="31" spans="1:11">
      <c r="A31">
        <v>28</v>
      </c>
      <c r="B31">
        <v>110150035</v>
      </c>
      <c r="C31" t="s">
        <v>27</v>
      </c>
      <c r="D31" s="1">
        <v>0</v>
      </c>
      <c r="E31">
        <v>0</v>
      </c>
      <c r="F31" s="1">
        <v>0</v>
      </c>
      <c r="G31" s="1">
        <v>0</v>
      </c>
      <c r="J31" s="3">
        <f>0.05*SUM(D31:G31)+0.4*H31+0.4*I31</f>
        <v>0</v>
      </c>
      <c r="K31" s="1" t="s">
        <v>91</v>
      </c>
    </row>
    <row r="32" spans="1:11">
      <c r="A32">
        <v>29</v>
      </c>
      <c r="B32">
        <v>110150733</v>
      </c>
      <c r="C32" t="s">
        <v>28</v>
      </c>
      <c r="D32" s="1">
        <v>100</v>
      </c>
      <c r="E32">
        <v>0</v>
      </c>
      <c r="F32" s="1">
        <v>0</v>
      </c>
      <c r="G32" s="1">
        <v>0</v>
      </c>
      <c r="H32" s="1">
        <v>12</v>
      </c>
      <c r="I32" s="1">
        <v>16</v>
      </c>
      <c r="J32" s="3">
        <f>0.05*SUM(D32:G32)+0.4*H32+0.4*I32</f>
        <v>16.200000000000003</v>
      </c>
      <c r="K32" s="1" t="s">
        <v>92</v>
      </c>
    </row>
    <row r="33" spans="1:11">
      <c r="A33">
        <v>30</v>
      </c>
      <c r="B33">
        <v>110150734</v>
      </c>
      <c r="C33" t="s">
        <v>29</v>
      </c>
      <c r="D33" s="1">
        <v>0</v>
      </c>
      <c r="E33">
        <v>0</v>
      </c>
      <c r="F33" s="1">
        <v>0</v>
      </c>
      <c r="G33" s="1">
        <v>0</v>
      </c>
      <c r="H33" s="1">
        <v>1</v>
      </c>
      <c r="J33" s="3">
        <f>0.05*SUM(D33:G33)+0.4*H33+0.4*I33</f>
        <v>0.4</v>
      </c>
      <c r="K33" s="1" t="s">
        <v>91</v>
      </c>
    </row>
    <row r="34" spans="1:11">
      <c r="A34">
        <v>31</v>
      </c>
      <c r="B34">
        <v>110150804</v>
      </c>
      <c r="C34" t="s">
        <v>30</v>
      </c>
      <c r="D34" s="1">
        <v>100</v>
      </c>
      <c r="E34">
        <v>0</v>
      </c>
      <c r="F34" s="1">
        <v>0</v>
      </c>
      <c r="G34" s="1">
        <v>0</v>
      </c>
      <c r="H34" s="1">
        <v>15</v>
      </c>
      <c r="I34" s="1">
        <v>32</v>
      </c>
      <c r="J34" s="3">
        <f>0.05*SUM(D34:G34)+0.4*H34+0.4*I34</f>
        <v>23.8</v>
      </c>
      <c r="K34" s="1" t="s">
        <v>97</v>
      </c>
    </row>
    <row r="35" spans="1:11">
      <c r="A35">
        <v>32</v>
      </c>
      <c r="B35">
        <v>110160001</v>
      </c>
      <c r="C35" t="s">
        <v>31</v>
      </c>
      <c r="D35" s="1">
        <v>100</v>
      </c>
      <c r="E35">
        <v>0</v>
      </c>
      <c r="F35" s="1">
        <v>0</v>
      </c>
      <c r="G35" s="1">
        <v>0</v>
      </c>
      <c r="H35" s="1">
        <v>8</v>
      </c>
      <c r="I35" s="1">
        <v>38</v>
      </c>
      <c r="J35" s="3">
        <f>0.05*SUM(D35:G35)+0.4*H35+0.4*I35</f>
        <v>23.4</v>
      </c>
      <c r="K35" s="1" t="s">
        <v>97</v>
      </c>
    </row>
    <row r="36" spans="1:11">
      <c r="A36">
        <v>33</v>
      </c>
      <c r="B36">
        <v>110160005</v>
      </c>
      <c r="C36" t="s">
        <v>32</v>
      </c>
      <c r="D36" s="1">
        <v>100</v>
      </c>
      <c r="E36">
        <v>100</v>
      </c>
      <c r="F36" s="1">
        <v>100</v>
      </c>
      <c r="G36" s="1">
        <v>100</v>
      </c>
      <c r="H36" s="1">
        <v>59</v>
      </c>
      <c r="I36" s="1">
        <v>69</v>
      </c>
      <c r="J36" s="3">
        <f>0.05*SUM(D36:G36)+0.4*H36+0.4*I36</f>
        <v>71.2</v>
      </c>
      <c r="K36" s="1" t="s">
        <v>90</v>
      </c>
    </row>
    <row r="37" spans="1:11">
      <c r="A37">
        <v>34</v>
      </c>
      <c r="B37">
        <v>110160006</v>
      </c>
      <c r="C37" t="s">
        <v>33</v>
      </c>
      <c r="D37" s="1">
        <v>100</v>
      </c>
      <c r="E37">
        <v>100</v>
      </c>
      <c r="F37" s="1">
        <v>100</v>
      </c>
      <c r="G37" s="1">
        <v>0</v>
      </c>
      <c r="H37" s="1">
        <v>21</v>
      </c>
      <c r="I37" s="1">
        <v>26</v>
      </c>
      <c r="J37" s="3">
        <f>0.05*SUM(D37:G37)+0.4*H37+0.4*I37</f>
        <v>33.799999999999997</v>
      </c>
      <c r="K37" s="1" t="s">
        <v>96</v>
      </c>
    </row>
    <row r="38" spans="1:11">
      <c r="A38">
        <v>35</v>
      </c>
      <c r="B38">
        <v>110160017</v>
      </c>
      <c r="C38" t="s">
        <v>34</v>
      </c>
      <c r="D38" s="1">
        <v>100</v>
      </c>
      <c r="E38">
        <v>100</v>
      </c>
      <c r="F38" s="1">
        <v>100</v>
      </c>
      <c r="G38" s="1">
        <v>0</v>
      </c>
      <c r="H38" s="1">
        <v>47</v>
      </c>
      <c r="I38" s="1">
        <v>47</v>
      </c>
      <c r="J38" s="3">
        <f>0.05*SUM(D38:G38)+0.4*H38+0.4*I38</f>
        <v>52.599999999999994</v>
      </c>
      <c r="K38" s="1" t="s">
        <v>94</v>
      </c>
    </row>
    <row r="39" spans="1:11">
      <c r="A39">
        <v>36</v>
      </c>
      <c r="B39">
        <v>110160033</v>
      </c>
      <c r="C39" t="s">
        <v>35</v>
      </c>
      <c r="D39" s="1">
        <v>100</v>
      </c>
      <c r="E39">
        <v>100</v>
      </c>
      <c r="F39" s="1">
        <v>0</v>
      </c>
      <c r="G39" s="1">
        <v>0</v>
      </c>
      <c r="H39" s="1">
        <v>7</v>
      </c>
      <c r="I39" s="1">
        <v>24</v>
      </c>
      <c r="J39" s="3">
        <f>0.05*SUM(D39:G39)+0.4*H39+0.4*I39</f>
        <v>22.400000000000002</v>
      </c>
      <c r="K39" s="1" t="s">
        <v>97</v>
      </c>
    </row>
    <row r="40" spans="1:11">
      <c r="A40">
        <v>37</v>
      </c>
      <c r="B40">
        <v>110160037</v>
      </c>
      <c r="C40" t="s">
        <v>36</v>
      </c>
      <c r="D40" s="1">
        <v>0</v>
      </c>
      <c r="E40">
        <v>100</v>
      </c>
      <c r="F40" s="1">
        <v>0</v>
      </c>
      <c r="G40" s="1">
        <v>0</v>
      </c>
      <c r="H40" s="1">
        <v>19</v>
      </c>
      <c r="I40" s="1">
        <v>19</v>
      </c>
      <c r="J40" s="3">
        <f>0.05*SUM(D40:G40)+0.4*H40+0.4*I40</f>
        <v>20.200000000000003</v>
      </c>
      <c r="K40" s="1" t="s">
        <v>97</v>
      </c>
    </row>
    <row r="41" spans="1:11">
      <c r="A41">
        <v>38</v>
      </c>
      <c r="B41">
        <v>110160063</v>
      </c>
      <c r="C41" t="s">
        <v>37</v>
      </c>
      <c r="D41" s="1">
        <v>0</v>
      </c>
      <c r="E41">
        <v>0</v>
      </c>
      <c r="F41" s="1">
        <v>0</v>
      </c>
      <c r="G41" s="1">
        <v>0</v>
      </c>
      <c r="J41" s="3">
        <f>0.05*SUM(D41:G41)+0.4*H41+0.4*I41</f>
        <v>0</v>
      </c>
      <c r="K41" s="1" t="s">
        <v>91</v>
      </c>
    </row>
    <row r="42" spans="1:11">
      <c r="A42">
        <v>39</v>
      </c>
      <c r="B42">
        <v>110160510</v>
      </c>
      <c r="C42" t="s">
        <v>38</v>
      </c>
      <c r="D42" s="1">
        <v>100</v>
      </c>
      <c r="E42">
        <v>100</v>
      </c>
      <c r="F42" s="1">
        <v>100</v>
      </c>
      <c r="G42" s="1">
        <v>100</v>
      </c>
      <c r="H42" s="1">
        <v>25</v>
      </c>
      <c r="I42" s="1">
        <v>48</v>
      </c>
      <c r="J42" s="3">
        <f>0.05*SUM(D42:G42)+0.4*H42+0.4*I42</f>
        <v>49.2</v>
      </c>
      <c r="K42" s="1" t="s">
        <v>94</v>
      </c>
    </row>
    <row r="43" spans="1:11">
      <c r="A43">
        <v>40</v>
      </c>
      <c r="B43">
        <v>110160511</v>
      </c>
      <c r="C43" t="s">
        <v>39</v>
      </c>
      <c r="D43" s="1">
        <v>100</v>
      </c>
      <c r="E43">
        <v>100</v>
      </c>
      <c r="F43" s="1">
        <v>100</v>
      </c>
      <c r="G43" s="1">
        <v>100</v>
      </c>
      <c r="H43" s="1">
        <v>36</v>
      </c>
      <c r="I43" s="1">
        <v>69</v>
      </c>
      <c r="J43" s="3">
        <f>0.05*SUM(D43:G43)+0.4*H43+0.4*I43</f>
        <v>62</v>
      </c>
      <c r="K43" s="1" t="s">
        <v>93</v>
      </c>
    </row>
    <row r="44" spans="1:11">
      <c r="A44">
        <v>41</v>
      </c>
      <c r="B44">
        <v>110160512</v>
      </c>
      <c r="C44" t="s">
        <v>40</v>
      </c>
      <c r="D44" s="1">
        <v>100</v>
      </c>
      <c r="E44">
        <v>100</v>
      </c>
      <c r="F44" s="1">
        <v>100</v>
      </c>
      <c r="G44" s="1">
        <v>100</v>
      </c>
      <c r="H44" s="1">
        <v>64</v>
      </c>
      <c r="I44" s="1">
        <v>66</v>
      </c>
      <c r="J44" s="3">
        <f>0.05*SUM(D44:G44)+0.4*H44+0.4*I44</f>
        <v>72</v>
      </c>
      <c r="K44" s="1" t="s">
        <v>90</v>
      </c>
    </row>
    <row r="45" spans="1:11">
      <c r="A45">
        <v>42</v>
      </c>
      <c r="B45">
        <v>110160513</v>
      </c>
      <c r="C45" t="s">
        <v>41</v>
      </c>
      <c r="D45" s="1">
        <v>100</v>
      </c>
      <c r="E45">
        <v>100</v>
      </c>
      <c r="F45" s="1">
        <v>100</v>
      </c>
      <c r="G45" s="1">
        <v>100</v>
      </c>
      <c r="H45" s="1">
        <v>68</v>
      </c>
      <c r="I45" s="1">
        <v>66</v>
      </c>
      <c r="J45" s="3">
        <f>0.05*SUM(D45:G45)+0.4*H45+0.4*I45</f>
        <v>73.600000000000009</v>
      </c>
      <c r="K45" s="1" t="s">
        <v>90</v>
      </c>
    </row>
    <row r="46" spans="1:11">
      <c r="A46">
        <v>43</v>
      </c>
      <c r="B46">
        <v>110160516</v>
      </c>
      <c r="C46" t="s">
        <v>42</v>
      </c>
      <c r="D46" s="1">
        <v>100</v>
      </c>
      <c r="E46">
        <v>100</v>
      </c>
      <c r="F46" s="1">
        <v>100</v>
      </c>
      <c r="G46" s="1">
        <v>0</v>
      </c>
      <c r="H46" s="1">
        <v>7</v>
      </c>
      <c r="I46" s="1">
        <v>19</v>
      </c>
      <c r="J46" s="3">
        <f>0.05*SUM(D46:G46)+0.4*H46+0.4*I46</f>
        <v>25.400000000000002</v>
      </c>
      <c r="K46" s="1" t="s">
        <v>97</v>
      </c>
    </row>
    <row r="47" spans="1:11">
      <c r="A47">
        <v>44</v>
      </c>
      <c r="B47">
        <v>110160517</v>
      </c>
      <c r="C47" t="s">
        <v>43</v>
      </c>
      <c r="D47" s="1">
        <v>100</v>
      </c>
      <c r="E47">
        <v>100</v>
      </c>
      <c r="F47" s="1">
        <v>100</v>
      </c>
      <c r="G47" s="1">
        <v>100</v>
      </c>
      <c r="H47" s="1">
        <v>48</v>
      </c>
      <c r="I47" s="1">
        <v>79</v>
      </c>
      <c r="J47" s="3">
        <f>0.05*SUM(D47:G47)+0.4*H47+0.4*I47</f>
        <v>70.800000000000011</v>
      </c>
      <c r="K47" s="1" t="s">
        <v>90</v>
      </c>
    </row>
    <row r="48" spans="1:11">
      <c r="A48">
        <v>45</v>
      </c>
      <c r="B48">
        <v>110160518</v>
      </c>
      <c r="C48" t="s">
        <v>44</v>
      </c>
      <c r="D48" s="1">
        <v>100</v>
      </c>
      <c r="E48">
        <v>100</v>
      </c>
      <c r="F48" s="1">
        <v>100</v>
      </c>
      <c r="G48" s="1">
        <v>100</v>
      </c>
      <c r="H48" s="1">
        <v>42</v>
      </c>
      <c r="I48" s="1">
        <v>30</v>
      </c>
      <c r="J48" s="3">
        <f>0.05*SUM(D48:G48)+0.4*H48+0.4*I48</f>
        <v>48.8</v>
      </c>
      <c r="K48" s="1" t="s">
        <v>94</v>
      </c>
    </row>
    <row r="49" spans="1:17">
      <c r="A49">
        <v>46</v>
      </c>
      <c r="B49">
        <v>110160519</v>
      </c>
      <c r="C49" t="s">
        <v>45</v>
      </c>
      <c r="D49" s="1">
        <v>100</v>
      </c>
      <c r="E49">
        <v>100</v>
      </c>
      <c r="F49" s="1">
        <v>100</v>
      </c>
      <c r="G49" s="1">
        <v>100</v>
      </c>
      <c r="H49" s="1">
        <v>12</v>
      </c>
      <c r="I49" s="1">
        <v>57</v>
      </c>
      <c r="J49" s="3">
        <f>0.05*SUM(D49:G49)+0.4*H49+0.4*I49</f>
        <v>47.6</v>
      </c>
      <c r="K49" s="1" t="s">
        <v>94</v>
      </c>
    </row>
    <row r="50" spans="1:17">
      <c r="A50">
        <v>47</v>
      </c>
      <c r="B50">
        <v>110160528</v>
      </c>
      <c r="C50" t="s">
        <v>46</v>
      </c>
      <c r="D50" s="1">
        <v>100</v>
      </c>
      <c r="E50">
        <v>100</v>
      </c>
      <c r="F50" s="1">
        <v>100</v>
      </c>
      <c r="G50" s="1">
        <v>100</v>
      </c>
      <c r="H50" s="1">
        <v>38</v>
      </c>
      <c r="I50" s="1">
        <v>58</v>
      </c>
      <c r="J50" s="3">
        <f>0.05*SUM(D50:G50)+0.4*H50+0.4*I50</f>
        <v>58.400000000000006</v>
      </c>
      <c r="K50" s="1" t="s">
        <v>93</v>
      </c>
    </row>
    <row r="51" spans="1:17">
      <c r="A51">
        <v>48</v>
      </c>
      <c r="B51">
        <v>110160529</v>
      </c>
      <c r="C51" t="s">
        <v>47</v>
      </c>
      <c r="D51" s="1">
        <v>100</v>
      </c>
      <c r="E51">
        <v>100</v>
      </c>
      <c r="F51" s="1">
        <v>100</v>
      </c>
      <c r="G51" s="1">
        <v>100</v>
      </c>
      <c r="H51" s="1">
        <v>43</v>
      </c>
      <c r="I51" s="1">
        <v>58</v>
      </c>
      <c r="J51" s="3">
        <f>0.05*SUM(D51:G51)+0.4*H51+0.4*I51</f>
        <v>60.400000000000006</v>
      </c>
      <c r="K51" s="1" t="s">
        <v>93</v>
      </c>
    </row>
    <row r="52" spans="1:17">
      <c r="A52">
        <v>49</v>
      </c>
      <c r="B52">
        <v>110160535</v>
      </c>
      <c r="C52" t="s">
        <v>48</v>
      </c>
      <c r="D52" s="1">
        <v>100</v>
      </c>
      <c r="E52">
        <v>100</v>
      </c>
      <c r="F52" s="1">
        <v>100</v>
      </c>
      <c r="G52" s="1">
        <v>100</v>
      </c>
      <c r="H52" s="1">
        <v>6</v>
      </c>
      <c r="I52" s="1">
        <v>16</v>
      </c>
      <c r="J52" s="3">
        <f>0.05*SUM(D52:G52)+0.4*H52+0.4*I52</f>
        <v>28.799999999999997</v>
      </c>
      <c r="K52" s="1" t="s">
        <v>96</v>
      </c>
    </row>
    <row r="53" spans="1:17">
      <c r="A53">
        <v>50</v>
      </c>
      <c r="B53">
        <v>110160537</v>
      </c>
      <c r="C53" t="s">
        <v>49</v>
      </c>
      <c r="D53" s="1">
        <v>100</v>
      </c>
      <c r="E53">
        <v>100</v>
      </c>
      <c r="F53" s="1">
        <v>100</v>
      </c>
      <c r="G53" s="1">
        <v>100</v>
      </c>
      <c r="H53" s="1">
        <v>41</v>
      </c>
      <c r="I53" s="1">
        <v>43</v>
      </c>
      <c r="J53" s="3">
        <f>0.05*SUM(D53:G53)+0.4*H53+0.4*I53</f>
        <v>53.600000000000009</v>
      </c>
      <c r="K53" s="1" t="s">
        <v>94</v>
      </c>
    </row>
    <row r="54" spans="1:17">
      <c r="A54">
        <v>51</v>
      </c>
      <c r="B54">
        <v>110160540</v>
      </c>
      <c r="C54" t="s">
        <v>50</v>
      </c>
      <c r="D54" s="1">
        <v>100</v>
      </c>
      <c r="E54">
        <v>100</v>
      </c>
      <c r="F54" s="1">
        <v>100</v>
      </c>
      <c r="G54" s="1">
        <v>100</v>
      </c>
      <c r="H54" s="1">
        <v>30</v>
      </c>
      <c r="I54" s="1">
        <v>44</v>
      </c>
      <c r="J54" s="3">
        <f>0.05*SUM(D54:G54)+0.4*H54+0.4*I54</f>
        <v>49.6</v>
      </c>
      <c r="K54" s="1" t="s">
        <v>94</v>
      </c>
    </row>
    <row r="55" spans="1:17">
      <c r="A55">
        <v>52</v>
      </c>
      <c r="B55">
        <v>110160541</v>
      </c>
      <c r="C55" t="s">
        <v>51</v>
      </c>
      <c r="D55" s="1">
        <v>100</v>
      </c>
      <c r="E55">
        <v>100</v>
      </c>
      <c r="F55" s="1">
        <v>100</v>
      </c>
      <c r="G55" s="1">
        <v>100</v>
      </c>
      <c r="H55" s="1">
        <v>12</v>
      </c>
      <c r="I55" s="1">
        <v>27</v>
      </c>
      <c r="J55" s="3">
        <f>0.05*SUM(D55:G55)+0.4*H55+0.4*I55</f>
        <v>35.6</v>
      </c>
      <c r="K55" s="1" t="s">
        <v>96</v>
      </c>
    </row>
    <row r="56" spans="1:17">
      <c r="A56">
        <v>53</v>
      </c>
      <c r="B56">
        <v>110160543</v>
      </c>
      <c r="C56" t="s">
        <v>52</v>
      </c>
      <c r="D56" s="1">
        <v>100</v>
      </c>
      <c r="E56">
        <v>100</v>
      </c>
      <c r="F56" s="1">
        <v>100</v>
      </c>
      <c r="G56" s="1">
        <v>100</v>
      </c>
      <c r="H56" s="1">
        <v>41</v>
      </c>
      <c r="I56" s="1">
        <v>48</v>
      </c>
      <c r="J56" s="3">
        <f>0.05*SUM(D56:G56)+0.4*H56+0.4*I56</f>
        <v>55.600000000000009</v>
      </c>
      <c r="K56" s="1" t="s">
        <v>93</v>
      </c>
    </row>
    <row r="57" spans="1:17">
      <c r="A57">
        <v>54</v>
      </c>
      <c r="B57">
        <v>110160549</v>
      </c>
      <c r="C57" t="s">
        <v>53</v>
      </c>
      <c r="D57" s="1">
        <v>100</v>
      </c>
      <c r="E57">
        <v>100</v>
      </c>
      <c r="F57" s="1">
        <v>100</v>
      </c>
      <c r="G57" s="1">
        <v>100</v>
      </c>
      <c r="H57" s="1">
        <v>26</v>
      </c>
      <c r="I57" s="1">
        <v>37</v>
      </c>
      <c r="J57" s="3">
        <f>0.05*SUM(D57:G57)+0.4*H57+0.4*I57</f>
        <v>45.2</v>
      </c>
      <c r="K57" s="1" t="s">
        <v>95</v>
      </c>
    </row>
    <row r="58" spans="1:17">
      <c r="A58">
        <v>55</v>
      </c>
      <c r="B58">
        <v>110160550</v>
      </c>
      <c r="C58" t="s">
        <v>54</v>
      </c>
      <c r="D58" s="1">
        <v>100</v>
      </c>
      <c r="E58">
        <v>100</v>
      </c>
      <c r="F58" s="1">
        <v>100</v>
      </c>
      <c r="G58" s="1">
        <v>0</v>
      </c>
      <c r="H58" s="1">
        <v>10</v>
      </c>
      <c r="I58" s="1">
        <v>39</v>
      </c>
      <c r="J58" s="3">
        <f>0.05*SUM(D58:G58)+0.4*H58+0.4*I58</f>
        <v>34.6</v>
      </c>
      <c r="K58" s="1" t="s">
        <v>96</v>
      </c>
    </row>
    <row r="59" spans="1:17">
      <c r="A59">
        <v>56</v>
      </c>
      <c r="B59">
        <v>110160551</v>
      </c>
      <c r="C59" t="s">
        <v>55</v>
      </c>
      <c r="D59" s="1">
        <v>100</v>
      </c>
      <c r="E59">
        <v>100</v>
      </c>
      <c r="F59" s="1">
        <v>100</v>
      </c>
      <c r="G59" s="1">
        <v>100</v>
      </c>
      <c r="H59" s="1">
        <v>33</v>
      </c>
      <c r="I59" s="1">
        <v>51</v>
      </c>
      <c r="J59" s="3">
        <f>0.05*SUM(D59:G59)+0.4*H59+0.4*I59</f>
        <v>53.600000000000009</v>
      </c>
      <c r="K59" s="1" t="s">
        <v>94</v>
      </c>
    </row>
    <row r="60" spans="1:17">
      <c r="A60">
        <v>57</v>
      </c>
      <c r="B60">
        <v>110160552</v>
      </c>
      <c r="C60" t="s">
        <v>56</v>
      </c>
      <c r="D60" s="1">
        <v>100</v>
      </c>
      <c r="E60">
        <v>0</v>
      </c>
      <c r="F60" s="1">
        <v>0</v>
      </c>
      <c r="G60" s="1">
        <v>0</v>
      </c>
      <c r="H60" s="1">
        <v>23</v>
      </c>
      <c r="I60" s="1">
        <v>46</v>
      </c>
      <c r="J60" s="3">
        <f>0.05*SUM(D60:G60)+0.4*H60+0.4*I60</f>
        <v>32.6</v>
      </c>
      <c r="K60" s="1" t="s">
        <v>96</v>
      </c>
    </row>
    <row r="61" spans="1:17">
      <c r="A61">
        <v>58</v>
      </c>
      <c r="B61">
        <v>110170501</v>
      </c>
      <c r="C61" t="s">
        <v>75</v>
      </c>
      <c r="D61" s="1">
        <v>100</v>
      </c>
      <c r="E61">
        <v>100</v>
      </c>
      <c r="F61" s="1">
        <v>100</v>
      </c>
      <c r="G61" s="1">
        <v>100</v>
      </c>
      <c r="H61" s="1">
        <v>46</v>
      </c>
      <c r="I61" s="1">
        <v>47</v>
      </c>
      <c r="J61" s="3">
        <f>0.05*SUM(D61:G61)+0.4*H61+0.4*I61</f>
        <v>57.2</v>
      </c>
      <c r="K61" s="1" t="s">
        <v>93</v>
      </c>
    </row>
    <row r="63" spans="1:17">
      <c r="C63" t="s">
        <v>87</v>
      </c>
      <c r="D63" s="3">
        <f>COUNTIF(D3:D61,"&gt;0")</f>
        <v>47</v>
      </c>
      <c r="E63" s="3">
        <f>COUNTIF(E3:E61,"&gt;0")</f>
        <v>39</v>
      </c>
      <c r="F63" s="3">
        <f t="shared" ref="F63:J63" si="0">COUNTIF(F3:F61,"&gt;0")</f>
        <v>37</v>
      </c>
      <c r="G63" s="3">
        <f t="shared" si="0"/>
        <v>33</v>
      </c>
      <c r="H63" s="3">
        <f t="shared" si="0"/>
        <v>52</v>
      </c>
      <c r="I63" s="3">
        <f t="shared" si="0"/>
        <v>50</v>
      </c>
      <c r="J63" s="3">
        <f t="shared" si="0"/>
        <v>52</v>
      </c>
      <c r="K63" s="3"/>
      <c r="L63" s="3"/>
      <c r="M63" s="3"/>
      <c r="N63" s="3"/>
      <c r="O63" s="3"/>
      <c r="P63" s="3"/>
      <c r="Q63" s="3"/>
    </row>
    <row r="64" spans="1:17">
      <c r="C64" t="s">
        <v>88</v>
      </c>
      <c r="D64" s="1">
        <f>SUM(D4:D61)/58</f>
        <v>81.034482758620683</v>
      </c>
      <c r="E64" s="1">
        <f t="shared" ref="E64:J64" si="1">SUM(E4:E61)/58</f>
        <v>66.379310344827587</v>
      </c>
      <c r="F64" s="1">
        <f t="shared" si="1"/>
        <v>62.931034482758619</v>
      </c>
      <c r="G64" s="1">
        <f t="shared" si="1"/>
        <v>56.03448275862069</v>
      </c>
      <c r="H64" s="1">
        <f t="shared" si="1"/>
        <v>22.603448275862068</v>
      </c>
      <c r="I64" s="1">
        <f t="shared" si="1"/>
        <v>33.637931034482762</v>
      </c>
      <c r="J64" s="1">
        <f t="shared" si="1"/>
        <v>35.815517241379297</v>
      </c>
    </row>
    <row r="65" spans="3:10">
      <c r="C65" t="s">
        <v>89</v>
      </c>
      <c r="D65" s="1">
        <f>SUM(D4:D61)/D63</f>
        <v>100</v>
      </c>
      <c r="E65" s="1">
        <f t="shared" ref="E65:J65" si="2">SUM(E4:E61)/E63</f>
        <v>98.717948717948715</v>
      </c>
      <c r="F65" s="1">
        <f t="shared" si="2"/>
        <v>98.648648648648646</v>
      </c>
      <c r="G65" s="1">
        <f t="shared" si="2"/>
        <v>98.484848484848484</v>
      </c>
      <c r="H65" s="1">
        <f t="shared" si="2"/>
        <v>25.21153846153846</v>
      </c>
      <c r="I65" s="1">
        <f t="shared" si="2"/>
        <v>39.020000000000003</v>
      </c>
      <c r="J65" s="1">
        <f t="shared" si="2"/>
        <v>39.948076923076911</v>
      </c>
    </row>
  </sheetData>
  <sortState ref="B4:K61">
    <sortCondition ref="B4:B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attendce list</vt:lpstr>
      <vt:lpstr>grades</vt:lpstr>
      <vt:lpstr>sorted grades</vt:lpstr>
      <vt:lpstr>listed grades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2018-06-11T06:32:19Z</dcterms:modified>
</cp:coreProperties>
</file>