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4"/>
  </bookViews>
  <sheets>
    <sheet name="yoklama" sheetId="4" r:id="rId1"/>
    <sheet name="Not listesi" sheetId="5" r:id="rId2"/>
    <sheet name="TOPLAM NOTLAR" sheetId="8" r:id="rId3"/>
    <sheet name="DEĞERLENDİRME" sheetId="7" r:id="rId4"/>
    <sheet name="LISTE" sheetId="9" r:id="rId5"/>
  </sheets>
  <calcPr calcId="124519"/>
</workbook>
</file>

<file path=xl/calcChain.xml><?xml version="1.0" encoding="utf-8"?>
<calcChain xmlns="http://schemas.openxmlformats.org/spreadsheetml/2006/main">
  <c r="I39" i="9"/>
  <c r="H39"/>
  <c r="G39"/>
  <c r="F39"/>
  <c r="E39"/>
  <c r="D39"/>
  <c r="I38"/>
  <c r="I40" s="1"/>
  <c r="H38"/>
  <c r="H40" s="1"/>
  <c r="G38"/>
  <c r="G40" s="1"/>
  <c r="F38"/>
  <c r="F40" s="1"/>
  <c r="E38"/>
  <c r="E40" s="1"/>
  <c r="D38"/>
  <c r="D40" s="1"/>
  <c r="J27"/>
  <c r="J29"/>
  <c r="J35"/>
  <c r="J24"/>
  <c r="J10"/>
  <c r="J7"/>
  <c r="J16"/>
  <c r="J21"/>
  <c r="J23"/>
  <c r="J6"/>
  <c r="J12"/>
  <c r="J20"/>
  <c r="J18"/>
  <c r="J26"/>
  <c r="J22"/>
  <c r="J31"/>
  <c r="J3"/>
  <c r="J11"/>
  <c r="J33"/>
  <c r="J14"/>
  <c r="J19"/>
  <c r="J9"/>
  <c r="J25"/>
  <c r="J34"/>
  <c r="J8"/>
  <c r="J13"/>
  <c r="J5"/>
  <c r="J32"/>
  <c r="J15"/>
  <c r="J4"/>
  <c r="J28"/>
  <c r="J17"/>
  <c r="J36"/>
  <c r="J30"/>
  <c r="F40" i="8"/>
  <c r="I39"/>
  <c r="H39"/>
  <c r="G39"/>
  <c r="F39"/>
  <c r="E39"/>
  <c r="D39"/>
  <c r="I38"/>
  <c r="I40" s="1"/>
  <c r="H38"/>
  <c r="H40" s="1"/>
  <c r="G38"/>
  <c r="G40" s="1"/>
  <c r="F38"/>
  <c r="E38"/>
  <c r="E40" s="1"/>
  <c r="D38"/>
  <c r="D40" s="1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39" s="1"/>
  <c r="I38" i="7"/>
  <c r="I40" s="1"/>
  <c r="I39"/>
  <c r="J7"/>
  <c r="J10"/>
  <c r="J27"/>
  <c r="J31"/>
  <c r="J12"/>
  <c r="J15"/>
  <c r="J32"/>
  <c r="J19"/>
  <c r="J26"/>
  <c r="J11"/>
  <c r="J17"/>
  <c r="J8"/>
  <c r="J30"/>
  <c r="J5"/>
  <c r="J24"/>
  <c r="J16"/>
  <c r="J25"/>
  <c r="J29"/>
  <c r="J22"/>
  <c r="J28"/>
  <c r="J33"/>
  <c r="J14"/>
  <c r="J23"/>
  <c r="J36"/>
  <c r="J6"/>
  <c r="J35"/>
  <c r="J3"/>
  <c r="J21"/>
  <c r="J9"/>
  <c r="J38" s="1"/>
  <c r="J18"/>
  <c r="J13"/>
  <c r="J34"/>
  <c r="J4"/>
  <c r="J20"/>
  <c r="H39"/>
  <c r="G39"/>
  <c r="F39"/>
  <c r="E39"/>
  <c r="D39"/>
  <c r="H38"/>
  <c r="H40" s="1"/>
  <c r="G38"/>
  <c r="G40" s="1"/>
  <c r="F38"/>
  <c r="F40" s="1"/>
  <c r="E38"/>
  <c r="E40" s="1"/>
  <c r="D38"/>
  <c r="D40" s="1"/>
  <c r="D39" i="5"/>
  <c r="E39"/>
  <c r="G39"/>
  <c r="H39"/>
  <c r="G40"/>
  <c r="H40"/>
  <c r="F40"/>
  <c r="F39"/>
  <c r="U39" i="4"/>
  <c r="M39"/>
  <c r="Q39"/>
  <c r="R39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4"/>
  <c r="P39"/>
  <c r="E38" i="5"/>
  <c r="E40" s="1"/>
  <c r="F38"/>
  <c r="G38"/>
  <c r="H38"/>
  <c r="D38"/>
  <c r="D40" s="1"/>
  <c r="O39" i="4"/>
  <c r="N39"/>
  <c r="I39"/>
  <c r="J39"/>
  <c r="L39"/>
  <c r="S5"/>
  <c r="T5"/>
  <c r="S6"/>
  <c r="T6"/>
  <c r="S7"/>
  <c r="T7"/>
  <c r="S8"/>
  <c r="T8"/>
  <c r="S9"/>
  <c r="T9"/>
  <c r="S10"/>
  <c r="T10"/>
  <c r="S11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T4"/>
  <c r="S4"/>
  <c r="J38" i="9" l="1"/>
  <c r="J40" s="1"/>
  <c r="J39"/>
  <c r="J40" i="7"/>
  <c r="J39"/>
  <c r="J38" i="8"/>
  <c r="J40" s="1"/>
  <c r="H39" i="4"/>
  <c r="G39"/>
  <c r="F39"/>
  <c r="E39"/>
  <c r="D39"/>
</calcChain>
</file>

<file path=xl/sharedStrings.xml><?xml version="1.0" encoding="utf-8"?>
<sst xmlns="http://schemas.openxmlformats.org/spreadsheetml/2006/main" count="693" uniqueCount="75">
  <si>
    <t>25225: STA 204, Statik ve Mukavemet Dersi İçin Öğrenci Listesi</t>
  </si>
  <si>
    <t>Ögrenci No</t>
  </si>
  <si>
    <t>Ad Soyad</t>
  </si>
  <si>
    <t>İkbal Özge Yılmaz</t>
  </si>
  <si>
    <t>Altay Karanfiloğlu</t>
  </si>
  <si>
    <t>İlayda Kelkitli</t>
  </si>
  <si>
    <t>İpek Çöl</t>
  </si>
  <si>
    <t>Seher Işık Dönmez</t>
  </si>
  <si>
    <t>Ayhan Çağlıyan</t>
  </si>
  <si>
    <t>Şefika Aybike Güngör</t>
  </si>
  <si>
    <t>Enis Arıcı</t>
  </si>
  <si>
    <t>Yağmur Uzun</t>
  </si>
  <si>
    <t>Sena Nur Terzi</t>
  </si>
  <si>
    <t>Nursima Gamze Deniz</t>
  </si>
  <si>
    <t>Cansu Düzgün</t>
  </si>
  <si>
    <t>Batuhan Çaptuğ</t>
  </si>
  <si>
    <t>Enes Birinci</t>
  </si>
  <si>
    <t>Kübra Yiğiter</t>
  </si>
  <si>
    <t>Selahattin Seha Cırıt</t>
  </si>
  <si>
    <t>Ali Samet Elvan</t>
  </si>
  <si>
    <t>İrem Nur Şen</t>
  </si>
  <si>
    <t>Merve Gözübüyük</t>
  </si>
  <si>
    <t>Celaleddin Kızılkaya</t>
  </si>
  <si>
    <t>Ayşe Burcu Atalar</t>
  </si>
  <si>
    <t>Halil Aykut Zere</t>
  </si>
  <si>
    <t>Anıl Eren</t>
  </si>
  <si>
    <t>Neslihan Öztürk</t>
  </si>
  <si>
    <t>Merve Beyza Gövdere</t>
  </si>
  <si>
    <t>Betül Nisa Atmaca</t>
  </si>
  <si>
    <t>Tuğçe Karataş</t>
  </si>
  <si>
    <t>Melike Bayramçavuş</t>
  </si>
  <si>
    <t>Aylin Şahin</t>
  </si>
  <si>
    <t>Buğrahan Yüksel</t>
  </si>
  <si>
    <t>Fatma Eda Adıgüzel</t>
  </si>
  <si>
    <t>Şule Feride Ardıç</t>
  </si>
  <si>
    <t>Aziz Can Kürüm</t>
  </si>
  <si>
    <t>+</t>
  </si>
  <si>
    <t>Okan Özgün</t>
  </si>
  <si>
    <t>Katılım</t>
  </si>
  <si>
    <t>Total</t>
  </si>
  <si>
    <t>Percentage</t>
  </si>
  <si>
    <t>DERS ARASI</t>
  </si>
  <si>
    <t>06.02.2019</t>
  </si>
  <si>
    <t>13.02.2019</t>
  </si>
  <si>
    <t>20.02.2019</t>
  </si>
  <si>
    <t>27.02.2019</t>
  </si>
  <si>
    <t>06.03.2019</t>
  </si>
  <si>
    <t>13.03.2019</t>
  </si>
  <si>
    <t>20.03.2019</t>
  </si>
  <si>
    <t>03.04.2019</t>
  </si>
  <si>
    <t>10.04.2019</t>
  </si>
  <si>
    <t>17.04.2019</t>
  </si>
  <si>
    <t>24.04.2019</t>
  </si>
  <si>
    <t>01.05.2019</t>
  </si>
  <si>
    <t>08.05.2019</t>
  </si>
  <si>
    <t>15.05.2019</t>
  </si>
  <si>
    <t>Ödev 1</t>
  </si>
  <si>
    <t>Kısasınav 1</t>
  </si>
  <si>
    <t>Ödev 2</t>
  </si>
  <si>
    <t>Kısasınav 2</t>
  </si>
  <si>
    <t>Arasınavı</t>
  </si>
  <si>
    <t>Final</t>
  </si>
  <si>
    <t>Toplam</t>
  </si>
  <si>
    <t>Ortalam katılım:</t>
  </si>
  <si>
    <t>Ortalama</t>
  </si>
  <si>
    <t>Katılanların Ortalaması</t>
  </si>
  <si>
    <t/>
  </si>
  <si>
    <t>HARF</t>
  </si>
  <si>
    <t>DD</t>
  </si>
  <si>
    <t>DC</t>
  </si>
  <si>
    <t>CC</t>
  </si>
  <si>
    <t>CB</t>
  </si>
  <si>
    <t>BB</t>
  </si>
  <si>
    <t>BA</t>
  </si>
  <si>
    <t>AA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</si>
</sst>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textRotation="90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workbookViewId="0">
      <selection activeCell="X11" sqref="X11"/>
    </sheetView>
  </sheetViews>
  <sheetFormatPr defaultRowHeight="14.4"/>
  <cols>
    <col min="2" max="2" width="12.21875" customWidth="1"/>
    <col min="3" max="3" width="19" bestFit="1" customWidth="1"/>
    <col min="4" max="18" width="3.77734375" style="1" customWidth="1"/>
    <col min="20" max="20" width="10.109375" bestFit="1" customWidth="1"/>
  </cols>
  <sheetData>
    <row r="1" spans="1:21">
      <c r="B1" t="s">
        <v>0</v>
      </c>
    </row>
    <row r="2" spans="1:21" ht="67.8" customHeight="1"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K2" s="2" t="s">
        <v>41</v>
      </c>
      <c r="L2" s="2" t="s">
        <v>49</v>
      </c>
      <c r="M2" s="2" t="s">
        <v>50</v>
      </c>
      <c r="N2" s="2" t="s">
        <v>51</v>
      </c>
      <c r="O2" s="2" t="s">
        <v>52</v>
      </c>
      <c r="P2" s="2" t="s">
        <v>53</v>
      </c>
      <c r="Q2" s="2" t="s">
        <v>54</v>
      </c>
      <c r="R2" s="2" t="s">
        <v>55</v>
      </c>
      <c r="S2" s="2"/>
    </row>
    <row r="3" spans="1:21">
      <c r="B3" t="s">
        <v>1</v>
      </c>
      <c r="C3" t="s">
        <v>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 t="s">
        <v>39</v>
      </c>
      <c r="T3" s="1" t="s">
        <v>40</v>
      </c>
    </row>
    <row r="4" spans="1:21">
      <c r="A4">
        <v>1</v>
      </c>
      <c r="B4">
        <v>110150214</v>
      </c>
      <c r="C4" t="s">
        <v>3</v>
      </c>
      <c r="D4" s="1" t="s">
        <v>36</v>
      </c>
      <c r="E4" s="1" t="s">
        <v>36</v>
      </c>
      <c r="F4" s="1" t="s">
        <v>36</v>
      </c>
      <c r="J4" s="1" t="s">
        <v>36</v>
      </c>
      <c r="M4" s="1" t="s">
        <v>36</v>
      </c>
      <c r="N4" s="1" t="s">
        <v>36</v>
      </c>
      <c r="P4" s="1" t="s">
        <v>36</v>
      </c>
      <c r="Q4" s="1" t="s">
        <v>36</v>
      </c>
      <c r="R4" s="1" t="s">
        <v>36</v>
      </c>
      <c r="S4" s="1" t="str">
        <f>COUNTIF(C4:R4,"+") &amp; "/14"</f>
        <v>9/14</v>
      </c>
      <c r="T4" s="1" t="str">
        <f>INT(COUNTIF(C4:R4,"+")/14*100) &amp; "%"</f>
        <v>64%</v>
      </c>
      <c r="U4" t="str">
        <f>IF(COUNTBLANK(D4:R4)&gt;5," yetersiz katılım","")</f>
        <v xml:space="preserve"> yetersiz katılım</v>
      </c>
    </row>
    <row r="5" spans="1:21">
      <c r="A5">
        <v>2</v>
      </c>
      <c r="B5">
        <v>110150219</v>
      </c>
      <c r="C5" t="s">
        <v>4</v>
      </c>
      <c r="D5" s="1" t="s">
        <v>36</v>
      </c>
      <c r="H5" s="1" t="s">
        <v>36</v>
      </c>
      <c r="I5" s="1" t="s">
        <v>36</v>
      </c>
      <c r="J5" s="1" t="s">
        <v>36</v>
      </c>
      <c r="M5" s="1" t="s">
        <v>36</v>
      </c>
      <c r="O5" s="1" t="s">
        <v>36</v>
      </c>
      <c r="P5" s="1" t="s">
        <v>36</v>
      </c>
      <c r="Q5" s="1" t="s">
        <v>36</v>
      </c>
      <c r="R5" s="1" t="s">
        <v>36</v>
      </c>
      <c r="S5" s="1" t="str">
        <f t="shared" ref="S5:S37" si="0">COUNTIF(C5:R5,"+") &amp; "/14"</f>
        <v>9/14</v>
      </c>
      <c r="T5" s="1" t="str">
        <f t="shared" ref="T5:T37" si="1">INT(COUNTIF(C5:R5,"+")/14*100) &amp; "%"</f>
        <v>64%</v>
      </c>
      <c r="U5" t="str">
        <f t="shared" ref="U5:U37" si="2">IF(COUNTBLANK(D5:R5)&gt;5," yetersiz katılım","")</f>
        <v xml:space="preserve"> yetersiz katılım</v>
      </c>
    </row>
    <row r="6" spans="1:21">
      <c r="A6">
        <v>3</v>
      </c>
      <c r="B6">
        <v>110150223</v>
      </c>
      <c r="C6" t="s">
        <v>5</v>
      </c>
      <c r="E6" s="1" t="s">
        <v>36</v>
      </c>
      <c r="F6" s="1" t="s">
        <v>36</v>
      </c>
      <c r="G6" s="1" t="s">
        <v>36</v>
      </c>
      <c r="H6" s="1" t="s">
        <v>36</v>
      </c>
      <c r="I6" s="1" t="s">
        <v>36</v>
      </c>
      <c r="M6" s="1" t="s">
        <v>36</v>
      </c>
      <c r="P6" s="1" t="s">
        <v>36</v>
      </c>
      <c r="Q6" s="1" t="s">
        <v>36</v>
      </c>
      <c r="R6" s="1" t="s">
        <v>36</v>
      </c>
      <c r="S6" s="1" t="str">
        <f t="shared" si="0"/>
        <v>9/14</v>
      </c>
      <c r="T6" s="1" t="str">
        <f t="shared" si="1"/>
        <v>64%</v>
      </c>
      <c r="U6" t="str">
        <f t="shared" si="2"/>
        <v xml:space="preserve"> yetersiz katılım</v>
      </c>
    </row>
    <row r="7" spans="1:21">
      <c r="A7">
        <v>4</v>
      </c>
      <c r="B7">
        <v>110150250</v>
      </c>
      <c r="C7" t="s">
        <v>37</v>
      </c>
      <c r="H7" s="1" t="s">
        <v>36</v>
      </c>
      <c r="M7" s="1" t="s">
        <v>36</v>
      </c>
      <c r="P7" s="1" t="s">
        <v>36</v>
      </c>
      <c r="Q7" s="1" t="s">
        <v>36</v>
      </c>
      <c r="R7" s="1" t="s">
        <v>36</v>
      </c>
      <c r="S7" s="1" t="str">
        <f t="shared" si="0"/>
        <v>5/14</v>
      </c>
      <c r="T7" s="1" t="str">
        <f t="shared" si="1"/>
        <v>35%</v>
      </c>
      <c r="U7" t="str">
        <f t="shared" si="2"/>
        <v xml:space="preserve"> yetersiz katılım</v>
      </c>
    </row>
    <row r="8" spans="1:21">
      <c r="A8">
        <v>5</v>
      </c>
      <c r="B8">
        <v>110150254</v>
      </c>
      <c r="C8" t="s">
        <v>6</v>
      </c>
      <c r="D8" s="1" t="s">
        <v>36</v>
      </c>
      <c r="E8" s="1" t="s">
        <v>36</v>
      </c>
      <c r="F8" s="1" t="s">
        <v>36</v>
      </c>
      <c r="L8" s="1" t="s">
        <v>36</v>
      </c>
      <c r="M8" s="1" t="s">
        <v>36</v>
      </c>
      <c r="O8" s="1" t="s">
        <v>36</v>
      </c>
      <c r="P8" s="1" t="s">
        <v>36</v>
      </c>
      <c r="Q8" s="1" t="s">
        <v>36</v>
      </c>
      <c r="R8" s="1" t="s">
        <v>36</v>
      </c>
      <c r="S8" s="1" t="str">
        <f t="shared" si="0"/>
        <v>9/14</v>
      </c>
      <c r="T8" s="1" t="str">
        <f t="shared" si="1"/>
        <v>64%</v>
      </c>
      <c r="U8" t="str">
        <f t="shared" si="2"/>
        <v xml:space="preserve"> yetersiz katılım</v>
      </c>
    </row>
    <row r="9" spans="1:21">
      <c r="A9">
        <v>6</v>
      </c>
      <c r="B9">
        <v>110150256</v>
      </c>
      <c r="C9" t="s">
        <v>7</v>
      </c>
      <c r="D9" s="1" t="s">
        <v>36</v>
      </c>
      <c r="E9" s="1" t="s">
        <v>36</v>
      </c>
      <c r="F9" s="1" t="s">
        <v>36</v>
      </c>
      <c r="H9" s="1" t="s">
        <v>36</v>
      </c>
      <c r="L9" s="1" t="s">
        <v>36</v>
      </c>
      <c r="M9" s="1" t="s">
        <v>36</v>
      </c>
      <c r="N9" s="1" t="s">
        <v>36</v>
      </c>
      <c r="O9" s="1" t="s">
        <v>36</v>
      </c>
      <c r="P9" s="1" t="s">
        <v>36</v>
      </c>
      <c r="Q9" s="1" t="s">
        <v>36</v>
      </c>
      <c r="R9" s="1" t="s">
        <v>36</v>
      </c>
      <c r="S9" s="1" t="str">
        <f t="shared" si="0"/>
        <v>11/14</v>
      </c>
      <c r="T9" s="1" t="str">
        <f t="shared" si="1"/>
        <v>78%</v>
      </c>
      <c r="U9" t="str">
        <f t="shared" si="2"/>
        <v/>
      </c>
    </row>
    <row r="10" spans="1:21">
      <c r="A10">
        <v>7</v>
      </c>
      <c r="B10">
        <v>110160206</v>
      </c>
      <c r="C10" t="s">
        <v>8</v>
      </c>
      <c r="D10" s="1" t="s">
        <v>36</v>
      </c>
      <c r="E10" s="1" t="s">
        <v>36</v>
      </c>
      <c r="G10" s="1" t="s">
        <v>36</v>
      </c>
      <c r="I10" s="1" t="s">
        <v>36</v>
      </c>
      <c r="L10" s="1" t="s">
        <v>36</v>
      </c>
      <c r="M10" s="1" t="s">
        <v>36</v>
      </c>
      <c r="O10" s="1" t="s">
        <v>36</v>
      </c>
      <c r="P10" s="1" t="s">
        <v>36</v>
      </c>
      <c r="Q10" s="1" t="s">
        <v>36</v>
      </c>
      <c r="R10" s="1" t="s">
        <v>36</v>
      </c>
      <c r="S10" s="1" t="str">
        <f t="shared" si="0"/>
        <v>10/14</v>
      </c>
      <c r="T10" s="1" t="str">
        <f t="shared" si="1"/>
        <v>71%</v>
      </c>
      <c r="U10" t="str">
        <f t="shared" si="2"/>
        <v/>
      </c>
    </row>
    <row r="11" spans="1:21">
      <c r="A11">
        <v>8</v>
      </c>
      <c r="B11">
        <v>110160211</v>
      </c>
      <c r="C11" t="s">
        <v>9</v>
      </c>
      <c r="D11" s="1" t="s">
        <v>36</v>
      </c>
      <c r="E11" s="1" t="s">
        <v>36</v>
      </c>
      <c r="F11" s="1" t="s">
        <v>36</v>
      </c>
      <c r="J11" s="1" t="s">
        <v>36</v>
      </c>
      <c r="M11" s="1" t="s">
        <v>36</v>
      </c>
      <c r="P11" s="1" t="s">
        <v>36</v>
      </c>
      <c r="Q11" s="1" t="s">
        <v>36</v>
      </c>
      <c r="R11" s="1" t="s">
        <v>36</v>
      </c>
      <c r="S11" s="1" t="str">
        <f t="shared" si="0"/>
        <v>8/14</v>
      </c>
      <c r="T11" s="1" t="str">
        <f t="shared" si="1"/>
        <v>57%</v>
      </c>
      <c r="U11" t="str">
        <f t="shared" si="2"/>
        <v xml:space="preserve"> yetersiz katılım</v>
      </c>
    </row>
    <row r="12" spans="1:21">
      <c r="A12">
        <v>9</v>
      </c>
      <c r="B12">
        <v>110160215</v>
      </c>
      <c r="C12" t="s">
        <v>10</v>
      </c>
      <c r="D12" s="1" t="s">
        <v>36</v>
      </c>
      <c r="F12" s="1" t="s">
        <v>36</v>
      </c>
      <c r="I12" s="1" t="s">
        <v>36</v>
      </c>
      <c r="J12" s="1" t="s">
        <v>36</v>
      </c>
      <c r="M12" s="1" t="s">
        <v>36</v>
      </c>
      <c r="P12" s="1" t="s">
        <v>36</v>
      </c>
      <c r="Q12" s="1" t="s">
        <v>36</v>
      </c>
      <c r="S12" s="1" t="str">
        <f t="shared" si="0"/>
        <v>7/14</v>
      </c>
      <c r="T12" s="1" t="str">
        <f t="shared" si="1"/>
        <v>50%</v>
      </c>
      <c r="U12" t="str">
        <f t="shared" si="2"/>
        <v xml:space="preserve"> yetersiz katılım</v>
      </c>
    </row>
    <row r="13" spans="1:21">
      <c r="A13">
        <v>10</v>
      </c>
      <c r="B13">
        <v>110160223</v>
      </c>
      <c r="C13" t="s">
        <v>11</v>
      </c>
      <c r="D13" s="1" t="s">
        <v>36</v>
      </c>
      <c r="I13" s="1" t="s">
        <v>36</v>
      </c>
      <c r="J13" s="1" t="s">
        <v>36</v>
      </c>
      <c r="M13" s="1" t="s">
        <v>36</v>
      </c>
      <c r="P13" s="1" t="s">
        <v>36</v>
      </c>
      <c r="Q13" s="1" t="s">
        <v>36</v>
      </c>
      <c r="S13" s="1" t="str">
        <f t="shared" si="0"/>
        <v>6/14</v>
      </c>
      <c r="T13" s="1" t="str">
        <f t="shared" si="1"/>
        <v>42%</v>
      </c>
      <c r="U13" t="str">
        <f t="shared" si="2"/>
        <v xml:space="preserve"> yetersiz katılım</v>
      </c>
    </row>
    <row r="14" spans="1:21">
      <c r="A14">
        <v>11</v>
      </c>
      <c r="B14">
        <v>110160225</v>
      </c>
      <c r="C14" t="s">
        <v>12</v>
      </c>
      <c r="D14" s="1" t="s">
        <v>36</v>
      </c>
      <c r="E14" s="1" t="s">
        <v>36</v>
      </c>
      <c r="F14" s="1" t="s">
        <v>36</v>
      </c>
      <c r="H14" s="1" t="s">
        <v>36</v>
      </c>
      <c r="I14" s="1" t="s">
        <v>36</v>
      </c>
      <c r="J14" s="1" t="s">
        <v>36</v>
      </c>
      <c r="M14" s="1" t="s">
        <v>36</v>
      </c>
      <c r="P14" s="1" t="s">
        <v>36</v>
      </c>
      <c r="Q14" s="1" t="s">
        <v>36</v>
      </c>
      <c r="R14" s="1" t="s">
        <v>36</v>
      </c>
      <c r="S14" s="1" t="str">
        <f t="shared" si="0"/>
        <v>10/14</v>
      </c>
      <c r="T14" s="1" t="str">
        <f t="shared" si="1"/>
        <v>71%</v>
      </c>
      <c r="U14" t="str">
        <f t="shared" si="2"/>
        <v/>
      </c>
    </row>
    <row r="15" spans="1:21">
      <c r="A15">
        <v>12</v>
      </c>
      <c r="B15">
        <v>110160227</v>
      </c>
      <c r="C15" t="s">
        <v>13</v>
      </c>
      <c r="E15" s="1" t="s">
        <v>36</v>
      </c>
      <c r="F15" s="1" t="s">
        <v>36</v>
      </c>
      <c r="G15" s="1" t="s">
        <v>36</v>
      </c>
      <c r="I15" s="1" t="s">
        <v>36</v>
      </c>
      <c r="L15" s="1" t="s">
        <v>36</v>
      </c>
      <c r="M15" s="1" t="s">
        <v>36</v>
      </c>
      <c r="N15" s="1" t="s">
        <v>36</v>
      </c>
      <c r="O15" s="1" t="s">
        <v>36</v>
      </c>
      <c r="P15" s="1" t="s">
        <v>36</v>
      </c>
      <c r="Q15" s="1" t="s">
        <v>36</v>
      </c>
      <c r="R15" s="1" t="s">
        <v>36</v>
      </c>
      <c r="S15" s="1" t="str">
        <f t="shared" si="0"/>
        <v>11/14</v>
      </c>
      <c r="T15" s="1" t="str">
        <f t="shared" si="1"/>
        <v>78%</v>
      </c>
      <c r="U15" t="str">
        <f t="shared" si="2"/>
        <v/>
      </c>
    </row>
    <row r="16" spans="1:21">
      <c r="A16">
        <v>13</v>
      </c>
      <c r="B16">
        <v>110160228</v>
      </c>
      <c r="C16" t="s">
        <v>14</v>
      </c>
      <c r="D16" s="1" t="s">
        <v>36</v>
      </c>
      <c r="F16" s="1" t="s">
        <v>36</v>
      </c>
      <c r="G16" s="1" t="s">
        <v>36</v>
      </c>
      <c r="I16" s="1" t="s">
        <v>36</v>
      </c>
      <c r="L16" s="1" t="s">
        <v>36</v>
      </c>
      <c r="M16" s="1" t="s">
        <v>36</v>
      </c>
      <c r="N16" s="1" t="s">
        <v>36</v>
      </c>
      <c r="O16" s="1" t="s">
        <v>36</v>
      </c>
      <c r="P16" s="1" t="s">
        <v>36</v>
      </c>
      <c r="Q16" s="1" t="s">
        <v>36</v>
      </c>
      <c r="R16" s="1" t="s">
        <v>36</v>
      </c>
      <c r="S16" s="1" t="str">
        <f t="shared" si="0"/>
        <v>11/14</v>
      </c>
      <c r="T16" s="1" t="str">
        <f t="shared" si="1"/>
        <v>78%</v>
      </c>
      <c r="U16" t="str">
        <f t="shared" si="2"/>
        <v/>
      </c>
    </row>
    <row r="17" spans="1:21">
      <c r="A17">
        <v>14</v>
      </c>
      <c r="B17">
        <v>110160229</v>
      </c>
      <c r="C17" t="s">
        <v>15</v>
      </c>
      <c r="D17" s="1" t="s">
        <v>36</v>
      </c>
      <c r="E17" s="1" t="s">
        <v>36</v>
      </c>
      <c r="F17" s="1" t="s">
        <v>36</v>
      </c>
      <c r="I17" s="1" t="s">
        <v>36</v>
      </c>
      <c r="N17" s="1" t="s">
        <v>36</v>
      </c>
      <c r="O17" s="1" t="s">
        <v>36</v>
      </c>
      <c r="P17" s="1" t="s">
        <v>36</v>
      </c>
      <c r="Q17" s="1" t="s">
        <v>36</v>
      </c>
      <c r="R17" s="1" t="s">
        <v>36</v>
      </c>
      <c r="S17" s="1" t="str">
        <f t="shared" si="0"/>
        <v>9/14</v>
      </c>
      <c r="T17" s="1" t="str">
        <f t="shared" si="1"/>
        <v>64%</v>
      </c>
      <c r="U17" t="str">
        <f t="shared" si="2"/>
        <v xml:space="preserve"> yetersiz katılım</v>
      </c>
    </row>
    <row r="18" spans="1:21">
      <c r="A18">
        <v>15</v>
      </c>
      <c r="B18">
        <v>110160230</v>
      </c>
      <c r="C18" t="s">
        <v>16</v>
      </c>
      <c r="D18" s="1" t="s">
        <v>36</v>
      </c>
      <c r="E18" s="1" t="s">
        <v>36</v>
      </c>
      <c r="F18" s="1" t="s">
        <v>36</v>
      </c>
      <c r="G18" s="1" t="s">
        <v>36</v>
      </c>
      <c r="H18" s="1" t="s">
        <v>36</v>
      </c>
      <c r="L18" s="1" t="s">
        <v>36</v>
      </c>
      <c r="M18" s="1" t="s">
        <v>36</v>
      </c>
      <c r="N18" s="1" t="s">
        <v>36</v>
      </c>
      <c r="P18" s="1" t="s">
        <v>36</v>
      </c>
      <c r="Q18" s="1" t="s">
        <v>36</v>
      </c>
      <c r="R18" s="1" t="s">
        <v>36</v>
      </c>
      <c r="S18" s="1" t="str">
        <f t="shared" si="0"/>
        <v>11/14</v>
      </c>
      <c r="T18" s="1" t="str">
        <f t="shared" si="1"/>
        <v>78%</v>
      </c>
      <c r="U18" t="str">
        <f t="shared" si="2"/>
        <v/>
      </c>
    </row>
    <row r="19" spans="1:21">
      <c r="A19">
        <v>16</v>
      </c>
      <c r="B19">
        <v>110160231</v>
      </c>
      <c r="C19" t="s">
        <v>17</v>
      </c>
      <c r="D19" s="1" t="s">
        <v>36</v>
      </c>
      <c r="E19" s="1" t="s">
        <v>36</v>
      </c>
      <c r="J19" s="1" t="s">
        <v>36</v>
      </c>
      <c r="M19" s="1" t="s">
        <v>36</v>
      </c>
      <c r="P19" s="1" t="s">
        <v>36</v>
      </c>
      <c r="Q19" s="1" t="s">
        <v>36</v>
      </c>
      <c r="S19" s="1" t="str">
        <f t="shared" si="0"/>
        <v>6/14</v>
      </c>
      <c r="T19" s="1" t="str">
        <f t="shared" si="1"/>
        <v>42%</v>
      </c>
      <c r="U19" t="str">
        <f t="shared" si="2"/>
        <v xml:space="preserve"> yetersiz katılım</v>
      </c>
    </row>
    <row r="20" spans="1:21">
      <c r="A20">
        <v>17</v>
      </c>
      <c r="B20">
        <v>110160232</v>
      </c>
      <c r="C20" t="s">
        <v>18</v>
      </c>
      <c r="D20" s="1" t="s">
        <v>36</v>
      </c>
      <c r="E20" s="1" t="s">
        <v>36</v>
      </c>
      <c r="F20" s="1" t="s">
        <v>36</v>
      </c>
      <c r="G20" s="1" t="s">
        <v>36</v>
      </c>
      <c r="J20" s="1" t="s">
        <v>36</v>
      </c>
      <c r="M20" s="1" t="s">
        <v>36</v>
      </c>
      <c r="N20" s="1" t="s">
        <v>36</v>
      </c>
      <c r="P20" s="1" t="s">
        <v>36</v>
      </c>
      <c r="Q20" s="1" t="s">
        <v>36</v>
      </c>
      <c r="R20" s="1" t="s">
        <v>36</v>
      </c>
      <c r="S20" s="1" t="str">
        <f t="shared" si="0"/>
        <v>10/14</v>
      </c>
      <c r="T20" s="1" t="str">
        <f t="shared" si="1"/>
        <v>71%</v>
      </c>
      <c r="U20" t="str">
        <f t="shared" si="2"/>
        <v/>
      </c>
    </row>
    <row r="21" spans="1:21">
      <c r="A21">
        <v>18</v>
      </c>
      <c r="B21">
        <v>110160235</v>
      </c>
      <c r="C21" t="s">
        <v>19</v>
      </c>
      <c r="D21" s="1" t="s">
        <v>36</v>
      </c>
      <c r="E21" s="1" t="s">
        <v>36</v>
      </c>
      <c r="F21" s="1" t="s">
        <v>36</v>
      </c>
      <c r="G21" s="1" t="s">
        <v>36</v>
      </c>
      <c r="J21" s="1" t="s">
        <v>36</v>
      </c>
      <c r="M21" s="1" t="s">
        <v>36</v>
      </c>
      <c r="N21" s="1" t="s">
        <v>36</v>
      </c>
      <c r="P21" s="1" t="s">
        <v>36</v>
      </c>
      <c r="Q21" s="1" t="s">
        <v>36</v>
      </c>
      <c r="R21" s="1" t="s">
        <v>36</v>
      </c>
      <c r="S21" s="1" t="str">
        <f t="shared" si="0"/>
        <v>10/14</v>
      </c>
      <c r="T21" s="1" t="str">
        <f t="shared" si="1"/>
        <v>71%</v>
      </c>
      <c r="U21" t="str">
        <f t="shared" si="2"/>
        <v/>
      </c>
    </row>
    <row r="22" spans="1:21">
      <c r="A22">
        <v>19</v>
      </c>
      <c r="B22">
        <v>110160240</v>
      </c>
      <c r="C22" t="s">
        <v>20</v>
      </c>
      <c r="D22" s="1" t="s">
        <v>36</v>
      </c>
      <c r="E22" s="1" t="s">
        <v>36</v>
      </c>
      <c r="F22" s="1" t="s">
        <v>36</v>
      </c>
      <c r="G22" s="1" t="s">
        <v>36</v>
      </c>
      <c r="H22" s="1" t="s">
        <v>36</v>
      </c>
      <c r="I22" s="1" t="s">
        <v>36</v>
      </c>
      <c r="J22" s="1" t="s">
        <v>36</v>
      </c>
      <c r="L22" s="1" t="s">
        <v>36</v>
      </c>
      <c r="M22" s="1" t="s">
        <v>36</v>
      </c>
      <c r="N22" s="1" t="s">
        <v>36</v>
      </c>
      <c r="O22" s="1" t="s">
        <v>36</v>
      </c>
      <c r="P22" s="1" t="s">
        <v>36</v>
      </c>
      <c r="Q22" s="1" t="s">
        <v>36</v>
      </c>
      <c r="R22" s="1" t="s">
        <v>36</v>
      </c>
      <c r="S22" s="1" t="str">
        <f t="shared" si="0"/>
        <v>14/14</v>
      </c>
      <c r="T22" s="1" t="str">
        <f t="shared" si="1"/>
        <v>100%</v>
      </c>
      <c r="U22" t="str">
        <f t="shared" si="2"/>
        <v/>
      </c>
    </row>
    <row r="23" spans="1:21">
      <c r="A23">
        <v>20</v>
      </c>
      <c r="B23">
        <v>110160241</v>
      </c>
      <c r="C23" t="s">
        <v>21</v>
      </c>
      <c r="D23" s="1" t="s">
        <v>36</v>
      </c>
      <c r="E23" s="1" t="s">
        <v>36</v>
      </c>
      <c r="F23" s="1" t="s">
        <v>36</v>
      </c>
      <c r="G23" s="1" t="s">
        <v>36</v>
      </c>
      <c r="H23" s="1" t="s">
        <v>36</v>
      </c>
      <c r="I23" s="1" t="s">
        <v>36</v>
      </c>
      <c r="J23" s="1" t="s">
        <v>36</v>
      </c>
      <c r="L23" s="1" t="s">
        <v>36</v>
      </c>
      <c r="M23" s="1" t="s">
        <v>36</v>
      </c>
      <c r="N23" s="1" t="s">
        <v>36</v>
      </c>
      <c r="O23" s="1" t="s">
        <v>36</v>
      </c>
      <c r="P23" s="1" t="s">
        <v>36</v>
      </c>
      <c r="Q23" s="1" t="s">
        <v>36</v>
      </c>
      <c r="R23" s="1" t="s">
        <v>36</v>
      </c>
      <c r="S23" s="1" t="str">
        <f t="shared" si="0"/>
        <v>14/14</v>
      </c>
      <c r="T23" s="1" t="str">
        <f t="shared" si="1"/>
        <v>100%</v>
      </c>
      <c r="U23" t="str">
        <f t="shared" si="2"/>
        <v/>
      </c>
    </row>
    <row r="24" spans="1:21">
      <c r="A24">
        <v>21</v>
      </c>
      <c r="B24">
        <v>110160244</v>
      </c>
      <c r="C24" t="s">
        <v>22</v>
      </c>
      <c r="D24" s="1" t="s">
        <v>36</v>
      </c>
      <c r="E24" s="1" t="s">
        <v>36</v>
      </c>
      <c r="F24" s="1" t="s">
        <v>36</v>
      </c>
      <c r="G24" s="1" t="s">
        <v>36</v>
      </c>
      <c r="H24" s="1" t="s">
        <v>36</v>
      </c>
      <c r="I24" s="1" t="s">
        <v>36</v>
      </c>
      <c r="M24" s="1" t="s">
        <v>36</v>
      </c>
      <c r="N24" s="1" t="s">
        <v>36</v>
      </c>
      <c r="O24" s="1" t="s">
        <v>36</v>
      </c>
      <c r="P24" s="1" t="s">
        <v>36</v>
      </c>
      <c r="Q24" s="1" t="s">
        <v>36</v>
      </c>
      <c r="R24" s="1" t="s">
        <v>36</v>
      </c>
      <c r="S24" s="1" t="str">
        <f t="shared" si="0"/>
        <v>12/14</v>
      </c>
      <c r="T24" s="1" t="str">
        <f t="shared" si="1"/>
        <v>85%</v>
      </c>
      <c r="U24" t="str">
        <f t="shared" si="2"/>
        <v/>
      </c>
    </row>
    <row r="25" spans="1:21">
      <c r="A25">
        <v>22</v>
      </c>
      <c r="B25">
        <v>110160245</v>
      </c>
      <c r="C25" t="s">
        <v>23</v>
      </c>
      <c r="D25" s="1" t="s">
        <v>36</v>
      </c>
      <c r="E25" s="1" t="s">
        <v>36</v>
      </c>
      <c r="F25" s="1" t="s">
        <v>36</v>
      </c>
      <c r="I25" s="1" t="s">
        <v>36</v>
      </c>
      <c r="J25" s="1" t="s">
        <v>36</v>
      </c>
      <c r="M25" s="1" t="s">
        <v>36</v>
      </c>
      <c r="P25" s="1" t="s">
        <v>36</v>
      </c>
      <c r="Q25" s="1" t="s">
        <v>36</v>
      </c>
      <c r="R25" s="1" t="s">
        <v>36</v>
      </c>
      <c r="S25" s="1" t="str">
        <f t="shared" si="0"/>
        <v>9/14</v>
      </c>
      <c r="T25" s="1" t="str">
        <f t="shared" si="1"/>
        <v>64%</v>
      </c>
      <c r="U25" t="str">
        <f t="shared" si="2"/>
        <v xml:space="preserve"> yetersiz katılım</v>
      </c>
    </row>
    <row r="26" spans="1:21">
      <c r="A26">
        <v>23</v>
      </c>
      <c r="B26">
        <v>110160250</v>
      </c>
      <c r="C26" t="s">
        <v>24</v>
      </c>
      <c r="D26" s="1" t="s">
        <v>36</v>
      </c>
      <c r="E26" s="1" t="s">
        <v>36</v>
      </c>
      <c r="F26" s="1" t="s">
        <v>36</v>
      </c>
      <c r="G26" s="1" t="s">
        <v>36</v>
      </c>
      <c r="H26" s="1" t="s">
        <v>36</v>
      </c>
      <c r="L26" s="1" t="s">
        <v>36</v>
      </c>
      <c r="M26" s="1" t="s">
        <v>36</v>
      </c>
      <c r="N26" s="1" t="s">
        <v>36</v>
      </c>
      <c r="P26" s="1" t="s">
        <v>36</v>
      </c>
      <c r="Q26" s="1" t="s">
        <v>36</v>
      </c>
      <c r="R26" s="1" t="s">
        <v>36</v>
      </c>
      <c r="S26" s="1" t="str">
        <f t="shared" si="0"/>
        <v>11/14</v>
      </c>
      <c r="T26" s="1" t="str">
        <f t="shared" si="1"/>
        <v>78%</v>
      </c>
      <c r="U26" t="str">
        <f t="shared" si="2"/>
        <v/>
      </c>
    </row>
    <row r="27" spans="1:21">
      <c r="A27">
        <v>24</v>
      </c>
      <c r="B27">
        <v>110160252</v>
      </c>
      <c r="C27" t="s">
        <v>25</v>
      </c>
      <c r="E27" s="1" t="s">
        <v>36</v>
      </c>
      <c r="H27" s="1" t="s">
        <v>36</v>
      </c>
      <c r="M27" s="1" t="s">
        <v>36</v>
      </c>
      <c r="N27" s="1" t="s">
        <v>36</v>
      </c>
      <c r="P27" s="1" t="s">
        <v>36</v>
      </c>
      <c r="Q27" s="1" t="s">
        <v>36</v>
      </c>
      <c r="R27" s="1" t="s">
        <v>36</v>
      </c>
      <c r="S27" s="1" t="str">
        <f t="shared" si="0"/>
        <v>7/14</v>
      </c>
      <c r="T27" s="1" t="str">
        <f t="shared" si="1"/>
        <v>50%</v>
      </c>
      <c r="U27" t="str">
        <f t="shared" si="2"/>
        <v xml:space="preserve"> yetersiz katılım</v>
      </c>
    </row>
    <row r="28" spans="1:21">
      <c r="A28">
        <v>25</v>
      </c>
      <c r="B28">
        <v>110160255</v>
      </c>
      <c r="C28" t="s">
        <v>26</v>
      </c>
      <c r="E28" s="1" t="s">
        <v>36</v>
      </c>
      <c r="G28" s="1" t="s">
        <v>36</v>
      </c>
      <c r="H28" s="1" t="s">
        <v>36</v>
      </c>
      <c r="M28" s="1" t="s">
        <v>36</v>
      </c>
      <c r="P28" s="1" t="s">
        <v>36</v>
      </c>
      <c r="Q28" s="1" t="s">
        <v>36</v>
      </c>
      <c r="S28" s="1" t="str">
        <f t="shared" si="0"/>
        <v>6/14</v>
      </c>
      <c r="T28" s="1" t="str">
        <f t="shared" si="1"/>
        <v>42%</v>
      </c>
      <c r="U28" t="str">
        <f t="shared" si="2"/>
        <v xml:space="preserve"> yetersiz katılım</v>
      </c>
    </row>
    <row r="29" spans="1:21">
      <c r="A29">
        <v>26</v>
      </c>
      <c r="B29">
        <v>110160260</v>
      </c>
      <c r="C29" t="s">
        <v>27</v>
      </c>
      <c r="D29" s="1" t="s">
        <v>36</v>
      </c>
      <c r="E29" s="1" t="s">
        <v>36</v>
      </c>
      <c r="F29" s="1" t="s">
        <v>36</v>
      </c>
      <c r="G29" s="1" t="s">
        <v>36</v>
      </c>
      <c r="H29" s="1" t="s">
        <v>36</v>
      </c>
      <c r="I29" s="1" t="s">
        <v>36</v>
      </c>
      <c r="J29" s="1" t="s">
        <v>36</v>
      </c>
      <c r="L29" s="1" t="s">
        <v>36</v>
      </c>
      <c r="M29" s="1" t="s">
        <v>36</v>
      </c>
      <c r="O29" s="1" t="s">
        <v>36</v>
      </c>
      <c r="P29" s="1" t="s">
        <v>36</v>
      </c>
      <c r="Q29" s="1" t="s">
        <v>36</v>
      </c>
      <c r="R29" s="1" t="s">
        <v>36</v>
      </c>
      <c r="S29" s="1" t="str">
        <f t="shared" si="0"/>
        <v>13/14</v>
      </c>
      <c r="T29" s="1" t="str">
        <f t="shared" si="1"/>
        <v>92%</v>
      </c>
      <c r="U29" t="str">
        <f t="shared" si="2"/>
        <v/>
      </c>
    </row>
    <row r="30" spans="1:21">
      <c r="A30">
        <v>27</v>
      </c>
      <c r="B30">
        <v>110160262</v>
      </c>
      <c r="C30" t="s">
        <v>28</v>
      </c>
      <c r="D30" s="1" t="s">
        <v>36</v>
      </c>
      <c r="E30" s="1" t="s">
        <v>36</v>
      </c>
      <c r="G30" s="1" t="s">
        <v>36</v>
      </c>
      <c r="H30" s="1" t="s">
        <v>36</v>
      </c>
      <c r="I30" s="1" t="s">
        <v>36</v>
      </c>
      <c r="J30" s="1" t="s">
        <v>36</v>
      </c>
      <c r="L30" s="1" t="s">
        <v>36</v>
      </c>
      <c r="M30" s="1" t="s">
        <v>36</v>
      </c>
      <c r="P30" s="1" t="s">
        <v>36</v>
      </c>
      <c r="Q30" s="1" t="s">
        <v>36</v>
      </c>
      <c r="S30" s="1" t="str">
        <f t="shared" si="0"/>
        <v>10/14</v>
      </c>
      <c r="T30" s="1" t="str">
        <f t="shared" si="1"/>
        <v>71%</v>
      </c>
      <c r="U30" t="str">
        <f t="shared" si="2"/>
        <v/>
      </c>
    </row>
    <row r="31" spans="1:21">
      <c r="A31">
        <v>28</v>
      </c>
      <c r="B31">
        <v>110160601</v>
      </c>
      <c r="C31" t="s">
        <v>29</v>
      </c>
      <c r="E31" s="1" t="s">
        <v>36</v>
      </c>
      <c r="F31" s="1" t="s">
        <v>36</v>
      </c>
      <c r="G31" s="1" t="s">
        <v>36</v>
      </c>
      <c r="I31" s="1" t="s">
        <v>36</v>
      </c>
      <c r="M31" s="1" t="s">
        <v>36</v>
      </c>
      <c r="N31" s="1" t="s">
        <v>36</v>
      </c>
      <c r="P31" s="1" t="s">
        <v>36</v>
      </c>
      <c r="Q31" s="1" t="s">
        <v>36</v>
      </c>
      <c r="R31" s="1" t="s">
        <v>36</v>
      </c>
      <c r="S31" s="1" t="str">
        <f t="shared" si="0"/>
        <v>9/14</v>
      </c>
      <c r="T31" s="1" t="str">
        <f t="shared" si="1"/>
        <v>64%</v>
      </c>
      <c r="U31" t="str">
        <f t="shared" si="2"/>
        <v xml:space="preserve"> yetersiz katılım</v>
      </c>
    </row>
    <row r="32" spans="1:21">
      <c r="A32">
        <v>29</v>
      </c>
      <c r="B32">
        <v>110160602</v>
      </c>
      <c r="C32" t="s">
        <v>30</v>
      </c>
      <c r="D32" s="1" t="s">
        <v>36</v>
      </c>
      <c r="E32" s="1" t="s">
        <v>36</v>
      </c>
      <c r="F32" s="1" t="s">
        <v>36</v>
      </c>
      <c r="G32" s="1" t="s">
        <v>36</v>
      </c>
      <c r="H32" s="1" t="s">
        <v>36</v>
      </c>
      <c r="I32" s="1" t="s">
        <v>36</v>
      </c>
      <c r="L32" s="1" t="s">
        <v>36</v>
      </c>
      <c r="M32" s="1" t="s">
        <v>36</v>
      </c>
      <c r="N32" s="1" t="s">
        <v>36</v>
      </c>
      <c r="O32" s="1" t="s">
        <v>36</v>
      </c>
      <c r="P32" s="1" t="s">
        <v>36</v>
      </c>
      <c r="Q32" s="1" t="s">
        <v>36</v>
      </c>
      <c r="R32" s="1" t="s">
        <v>36</v>
      </c>
      <c r="S32" s="1" t="str">
        <f t="shared" si="0"/>
        <v>13/14</v>
      </c>
      <c r="T32" s="1" t="str">
        <f t="shared" si="1"/>
        <v>92%</v>
      </c>
      <c r="U32" t="str">
        <f t="shared" si="2"/>
        <v/>
      </c>
    </row>
    <row r="33" spans="1:21">
      <c r="A33">
        <v>30</v>
      </c>
      <c r="B33">
        <v>110170201</v>
      </c>
      <c r="C33" t="s">
        <v>31</v>
      </c>
      <c r="D33" s="1" t="s">
        <v>36</v>
      </c>
      <c r="E33" s="1" t="s">
        <v>36</v>
      </c>
      <c r="F33" s="1" t="s">
        <v>36</v>
      </c>
      <c r="G33" s="1" t="s">
        <v>36</v>
      </c>
      <c r="H33" s="1" t="s">
        <v>36</v>
      </c>
      <c r="I33" s="1" t="s">
        <v>36</v>
      </c>
      <c r="J33" s="1" t="s">
        <v>36</v>
      </c>
      <c r="L33" s="1" t="s">
        <v>36</v>
      </c>
      <c r="M33" s="1" t="s">
        <v>36</v>
      </c>
      <c r="N33" s="1" t="s">
        <v>36</v>
      </c>
      <c r="O33" s="1" t="s">
        <v>36</v>
      </c>
      <c r="P33" s="1" t="s">
        <v>36</v>
      </c>
      <c r="Q33" s="1" t="s">
        <v>36</v>
      </c>
      <c r="R33" s="1" t="s">
        <v>36</v>
      </c>
      <c r="S33" s="1" t="str">
        <f t="shared" si="0"/>
        <v>14/14</v>
      </c>
      <c r="T33" s="1" t="str">
        <f t="shared" si="1"/>
        <v>100%</v>
      </c>
      <c r="U33" t="str">
        <f t="shared" si="2"/>
        <v/>
      </c>
    </row>
    <row r="34" spans="1:21">
      <c r="A34">
        <v>31</v>
      </c>
      <c r="B34">
        <v>110170205</v>
      </c>
      <c r="C34" t="s">
        <v>32</v>
      </c>
      <c r="D34" s="1" t="s">
        <v>36</v>
      </c>
      <c r="E34" s="1" t="s">
        <v>36</v>
      </c>
      <c r="F34" s="1" t="s">
        <v>36</v>
      </c>
      <c r="G34" s="1" t="s">
        <v>36</v>
      </c>
      <c r="H34" s="1" t="s">
        <v>36</v>
      </c>
      <c r="L34" s="1" t="s">
        <v>36</v>
      </c>
      <c r="M34" s="1" t="s">
        <v>36</v>
      </c>
      <c r="N34" s="1" t="s">
        <v>36</v>
      </c>
      <c r="P34" s="1" t="s">
        <v>36</v>
      </c>
      <c r="Q34" s="1" t="s">
        <v>36</v>
      </c>
      <c r="R34" s="1" t="s">
        <v>36</v>
      </c>
      <c r="S34" s="1" t="str">
        <f t="shared" si="0"/>
        <v>11/14</v>
      </c>
      <c r="T34" s="1" t="str">
        <f t="shared" si="1"/>
        <v>78%</v>
      </c>
      <c r="U34" t="str">
        <f t="shared" si="2"/>
        <v/>
      </c>
    </row>
    <row r="35" spans="1:21">
      <c r="A35">
        <v>32</v>
      </c>
      <c r="B35">
        <v>110170207</v>
      </c>
      <c r="C35" t="s">
        <v>33</v>
      </c>
      <c r="D35" s="1" t="s">
        <v>36</v>
      </c>
      <c r="E35" s="1" t="s">
        <v>36</v>
      </c>
      <c r="F35" s="1" t="s">
        <v>36</v>
      </c>
      <c r="I35" s="1" t="s">
        <v>36</v>
      </c>
      <c r="J35" s="1" t="s">
        <v>36</v>
      </c>
      <c r="M35" s="1" t="s">
        <v>36</v>
      </c>
      <c r="P35" s="1" t="s">
        <v>36</v>
      </c>
      <c r="Q35" s="1" t="s">
        <v>36</v>
      </c>
      <c r="R35" s="1" t="s">
        <v>36</v>
      </c>
      <c r="S35" s="1" t="str">
        <f t="shared" si="0"/>
        <v>9/14</v>
      </c>
      <c r="T35" s="1" t="str">
        <f t="shared" si="1"/>
        <v>64%</v>
      </c>
      <c r="U35" t="str">
        <f t="shared" si="2"/>
        <v xml:space="preserve"> yetersiz katılım</v>
      </c>
    </row>
    <row r="36" spans="1:21">
      <c r="A36">
        <v>33</v>
      </c>
      <c r="B36">
        <v>110170262</v>
      </c>
      <c r="C36" t="s">
        <v>34</v>
      </c>
      <c r="E36" s="1" t="s">
        <v>36</v>
      </c>
      <c r="F36" s="1" t="s">
        <v>36</v>
      </c>
      <c r="I36" s="1" t="s">
        <v>36</v>
      </c>
      <c r="J36" s="1" t="s">
        <v>36</v>
      </c>
      <c r="M36" s="1" t="s">
        <v>36</v>
      </c>
      <c r="P36" s="1" t="s">
        <v>36</v>
      </c>
      <c r="Q36" s="1" t="s">
        <v>36</v>
      </c>
      <c r="R36" s="1" t="s">
        <v>36</v>
      </c>
      <c r="S36" s="1" t="str">
        <f t="shared" si="0"/>
        <v>8/14</v>
      </c>
      <c r="T36" s="1" t="str">
        <f t="shared" si="1"/>
        <v>57%</v>
      </c>
      <c r="U36" t="str">
        <f t="shared" si="2"/>
        <v xml:space="preserve"> yetersiz katılım</v>
      </c>
    </row>
    <row r="37" spans="1:21">
      <c r="A37">
        <v>34</v>
      </c>
      <c r="B37">
        <v>110170708</v>
      </c>
      <c r="C37" t="s">
        <v>35</v>
      </c>
      <c r="D37" s="1" t="s">
        <v>36</v>
      </c>
      <c r="E37" s="1" t="s">
        <v>36</v>
      </c>
      <c r="F37" s="1" t="s">
        <v>36</v>
      </c>
      <c r="G37" s="1" t="s">
        <v>36</v>
      </c>
      <c r="H37" s="1" t="s">
        <v>36</v>
      </c>
      <c r="L37" s="1" t="s">
        <v>36</v>
      </c>
      <c r="M37" s="1" t="s">
        <v>36</v>
      </c>
      <c r="N37" s="1" t="s">
        <v>36</v>
      </c>
      <c r="P37" s="1" t="s">
        <v>36</v>
      </c>
      <c r="Q37" s="1" t="s">
        <v>36</v>
      </c>
      <c r="R37" s="1" t="s">
        <v>36</v>
      </c>
      <c r="S37" s="1" t="str">
        <f t="shared" si="0"/>
        <v>11/14</v>
      </c>
      <c r="T37" s="1" t="str">
        <f t="shared" si="1"/>
        <v>78%</v>
      </c>
      <c r="U37" t="str">
        <f t="shared" si="2"/>
        <v/>
      </c>
    </row>
    <row r="39" spans="1:21">
      <c r="C39" t="s">
        <v>38</v>
      </c>
      <c r="D39" s="1">
        <f>COUNTIF(D4:D37,"+")</f>
        <v>27</v>
      </c>
      <c r="E39" s="1">
        <f>COUNTIF(E4:E37,"+")</f>
        <v>29</v>
      </c>
      <c r="F39" s="1">
        <f>COUNTIF(F4:F37,"+")</f>
        <v>26</v>
      </c>
      <c r="G39" s="1">
        <f>COUNTIF(G4:G37,"+")</f>
        <v>19</v>
      </c>
      <c r="H39" s="1">
        <f>COUNTIF(H4:H37,"+")</f>
        <v>18</v>
      </c>
      <c r="I39" s="1">
        <f t="shared" ref="I39:R39" si="3">COUNTIF(I4:I37,"+")</f>
        <v>20</v>
      </c>
      <c r="J39" s="1">
        <f t="shared" si="3"/>
        <v>17</v>
      </c>
      <c r="L39" s="1">
        <f t="shared" si="3"/>
        <v>15</v>
      </c>
      <c r="M39" s="1">
        <f t="shared" si="3"/>
        <v>33</v>
      </c>
      <c r="N39" s="1">
        <f t="shared" si="3"/>
        <v>18</v>
      </c>
      <c r="O39" s="1">
        <f t="shared" si="3"/>
        <v>13</v>
      </c>
      <c r="P39" s="1">
        <f t="shared" si="3"/>
        <v>34</v>
      </c>
      <c r="Q39" s="1">
        <f t="shared" si="3"/>
        <v>34</v>
      </c>
      <c r="R39" s="1">
        <f t="shared" si="3"/>
        <v>29</v>
      </c>
      <c r="S39" t="s">
        <v>63</v>
      </c>
      <c r="U39">
        <f>SUM(D39:R39)/14</f>
        <v>23.714285714285715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O6" sqref="O6"/>
    </sheetView>
  </sheetViews>
  <sheetFormatPr defaultRowHeight="14.4"/>
  <cols>
    <col min="2" max="2" width="12.21875" customWidth="1"/>
    <col min="3" max="3" width="19" bestFit="1" customWidth="1"/>
    <col min="4" max="5" width="6.6640625" style="1" customWidth="1"/>
    <col min="6" max="7" width="9.77734375" style="1" customWidth="1"/>
    <col min="8" max="8" width="8.33203125" style="1" customWidth="1"/>
    <col min="9" max="9" width="4.77734375" style="1" customWidth="1"/>
    <col min="10" max="10" width="8.88671875" customWidth="1"/>
    <col min="11" max="11" width="10.109375" bestFit="1" customWidth="1"/>
  </cols>
  <sheetData>
    <row r="1" spans="1:11">
      <c r="B1" t="s">
        <v>0</v>
      </c>
    </row>
    <row r="2" spans="1:11">
      <c r="B2" t="s">
        <v>1</v>
      </c>
      <c r="C2" t="s">
        <v>2</v>
      </c>
      <c r="D2" s="1" t="s">
        <v>56</v>
      </c>
      <c r="E2" s="1" t="s">
        <v>58</v>
      </c>
      <c r="F2" s="1" t="s">
        <v>57</v>
      </c>
      <c r="G2" s="1" t="s">
        <v>59</v>
      </c>
      <c r="H2" s="1" t="s">
        <v>60</v>
      </c>
      <c r="I2" s="1" t="s">
        <v>61</v>
      </c>
      <c r="J2" s="1"/>
      <c r="K2" s="1"/>
    </row>
    <row r="3" spans="1:11">
      <c r="A3">
        <v>1</v>
      </c>
      <c r="B3">
        <v>110150214</v>
      </c>
      <c r="C3" t="s">
        <v>3</v>
      </c>
      <c r="D3">
        <v>100</v>
      </c>
      <c r="E3" s="1">
        <v>100</v>
      </c>
      <c r="F3" s="1">
        <v>60</v>
      </c>
      <c r="G3" s="1">
        <v>100</v>
      </c>
      <c r="H3" s="1">
        <v>40</v>
      </c>
      <c r="I3" s="1">
        <v>15</v>
      </c>
      <c r="J3" s="1"/>
      <c r="K3" s="1"/>
    </row>
    <row r="4" spans="1:11">
      <c r="A4">
        <v>2</v>
      </c>
      <c r="B4">
        <v>110150219</v>
      </c>
      <c r="C4" t="s">
        <v>4</v>
      </c>
      <c r="D4">
        <v>100</v>
      </c>
      <c r="E4" s="1">
        <v>100</v>
      </c>
      <c r="F4" s="1">
        <v>50</v>
      </c>
      <c r="G4" s="1">
        <v>100</v>
      </c>
      <c r="H4" s="1">
        <v>45</v>
      </c>
      <c r="I4" s="1">
        <v>48</v>
      </c>
      <c r="J4" s="1"/>
      <c r="K4" s="1"/>
    </row>
    <row r="5" spans="1:11">
      <c r="A5">
        <v>3</v>
      </c>
      <c r="B5">
        <v>110150223</v>
      </c>
      <c r="C5" t="s">
        <v>5</v>
      </c>
      <c r="D5">
        <v>100</v>
      </c>
      <c r="E5" s="1">
        <v>100</v>
      </c>
      <c r="F5" s="1">
        <v>50</v>
      </c>
      <c r="G5" s="1">
        <v>100</v>
      </c>
      <c r="H5" s="1">
        <v>36</v>
      </c>
      <c r="I5" s="1">
        <v>46</v>
      </c>
      <c r="J5" s="1"/>
      <c r="K5" s="1"/>
    </row>
    <row r="6" spans="1:11">
      <c r="A6">
        <v>4</v>
      </c>
      <c r="B6">
        <v>110150250</v>
      </c>
      <c r="C6" t="s">
        <v>37</v>
      </c>
      <c r="D6">
        <v>100</v>
      </c>
      <c r="E6" s="1">
        <v>100</v>
      </c>
      <c r="F6" s="1">
        <v>30</v>
      </c>
      <c r="G6" s="1">
        <v>100</v>
      </c>
      <c r="H6" s="1">
        <v>37</v>
      </c>
      <c r="I6" s="1">
        <v>4</v>
      </c>
      <c r="J6" s="1"/>
      <c r="K6" s="1"/>
    </row>
    <row r="7" spans="1:11">
      <c r="A7">
        <v>5</v>
      </c>
      <c r="B7">
        <v>110150254</v>
      </c>
      <c r="C7" t="s">
        <v>6</v>
      </c>
      <c r="D7" t="s">
        <v>66</v>
      </c>
      <c r="E7" s="1">
        <v>100</v>
      </c>
      <c r="F7" s="1">
        <v>50</v>
      </c>
      <c r="G7" s="1">
        <v>100</v>
      </c>
      <c r="H7" s="1">
        <v>27</v>
      </c>
      <c r="I7" s="1">
        <v>13</v>
      </c>
      <c r="J7" s="1"/>
      <c r="K7" s="1"/>
    </row>
    <row r="8" spans="1:11">
      <c r="A8">
        <v>6</v>
      </c>
      <c r="B8">
        <v>110150256</v>
      </c>
      <c r="C8" t="s">
        <v>7</v>
      </c>
      <c r="D8">
        <v>100</v>
      </c>
      <c r="E8" s="1" t="s">
        <v>66</v>
      </c>
      <c r="F8" s="1">
        <v>70</v>
      </c>
      <c r="G8" s="1">
        <v>100</v>
      </c>
      <c r="H8" s="1">
        <v>68</v>
      </c>
      <c r="I8" s="1">
        <v>20</v>
      </c>
      <c r="J8" s="1"/>
      <c r="K8" s="1"/>
    </row>
    <row r="9" spans="1:11">
      <c r="A9">
        <v>7</v>
      </c>
      <c r="B9">
        <v>110160206</v>
      </c>
      <c r="C9" t="s">
        <v>8</v>
      </c>
      <c r="D9">
        <v>100</v>
      </c>
      <c r="E9" s="1">
        <v>100</v>
      </c>
      <c r="F9" s="1">
        <v>50</v>
      </c>
      <c r="G9" s="1">
        <v>100</v>
      </c>
      <c r="H9" s="1">
        <v>44</v>
      </c>
      <c r="I9" s="1">
        <v>26</v>
      </c>
      <c r="J9" s="1"/>
      <c r="K9" s="1"/>
    </row>
    <row r="10" spans="1:11">
      <c r="A10">
        <v>8</v>
      </c>
      <c r="B10">
        <v>110160211</v>
      </c>
      <c r="C10" t="s">
        <v>9</v>
      </c>
      <c r="D10" t="s">
        <v>66</v>
      </c>
      <c r="E10" s="1">
        <v>100</v>
      </c>
      <c r="F10" s="1">
        <v>50</v>
      </c>
      <c r="G10" s="1">
        <v>100</v>
      </c>
      <c r="H10" s="1">
        <v>22</v>
      </c>
      <c r="I10" s="1">
        <v>11</v>
      </c>
      <c r="J10" s="1"/>
      <c r="K10" s="1"/>
    </row>
    <row r="11" spans="1:11">
      <c r="A11">
        <v>9</v>
      </c>
      <c r="B11">
        <v>110160215</v>
      </c>
      <c r="C11" t="s">
        <v>10</v>
      </c>
      <c r="D11" t="s">
        <v>66</v>
      </c>
      <c r="E11" s="1">
        <v>100</v>
      </c>
      <c r="F11" s="1">
        <v>40</v>
      </c>
      <c r="G11" s="1">
        <v>100</v>
      </c>
      <c r="H11" s="1">
        <v>51</v>
      </c>
      <c r="I11" s="1">
        <v>24</v>
      </c>
      <c r="J11" s="1"/>
      <c r="K11" s="1"/>
    </row>
    <row r="12" spans="1:11">
      <c r="A12">
        <v>10</v>
      </c>
      <c r="B12">
        <v>110160223</v>
      </c>
      <c r="C12" t="s">
        <v>11</v>
      </c>
      <c r="D12">
        <v>100</v>
      </c>
      <c r="E12" s="1" t="s">
        <v>66</v>
      </c>
      <c r="F12" s="1">
        <v>60</v>
      </c>
      <c r="G12" s="1">
        <v>100</v>
      </c>
      <c r="H12" s="1">
        <v>31</v>
      </c>
      <c r="I12" s="1">
        <v>24</v>
      </c>
      <c r="J12" s="1"/>
      <c r="K12" s="1"/>
    </row>
    <row r="13" spans="1:11">
      <c r="A13">
        <v>11</v>
      </c>
      <c r="B13">
        <v>110160225</v>
      </c>
      <c r="C13" t="s">
        <v>12</v>
      </c>
      <c r="D13">
        <v>100</v>
      </c>
      <c r="E13" s="1">
        <v>100</v>
      </c>
      <c r="F13" s="1">
        <v>50</v>
      </c>
      <c r="G13" s="1">
        <v>100</v>
      </c>
      <c r="H13" s="1">
        <v>61</v>
      </c>
      <c r="I13" s="1">
        <v>20</v>
      </c>
      <c r="J13" s="1"/>
      <c r="K13" s="1"/>
    </row>
    <row r="14" spans="1:11">
      <c r="A14">
        <v>12</v>
      </c>
      <c r="B14">
        <v>110160227</v>
      </c>
      <c r="C14" t="s">
        <v>13</v>
      </c>
      <c r="D14">
        <v>100</v>
      </c>
      <c r="E14" s="1">
        <v>100</v>
      </c>
      <c r="F14" s="1">
        <v>80</v>
      </c>
      <c r="G14" s="1">
        <v>100</v>
      </c>
      <c r="H14" s="1">
        <v>41</v>
      </c>
      <c r="I14" s="1">
        <v>22</v>
      </c>
      <c r="J14" s="1"/>
      <c r="K14" s="1"/>
    </row>
    <row r="15" spans="1:11">
      <c r="A15">
        <v>13</v>
      </c>
      <c r="B15">
        <v>110160228</v>
      </c>
      <c r="C15" t="s">
        <v>14</v>
      </c>
      <c r="D15">
        <v>100</v>
      </c>
      <c r="E15" s="1">
        <v>100</v>
      </c>
      <c r="F15" s="1">
        <v>50</v>
      </c>
      <c r="G15" s="1">
        <v>100</v>
      </c>
      <c r="H15" s="1">
        <v>58</v>
      </c>
      <c r="I15" s="1">
        <v>30</v>
      </c>
      <c r="J15" s="1"/>
      <c r="K15" s="1"/>
    </row>
    <row r="16" spans="1:11">
      <c r="A16">
        <v>14</v>
      </c>
      <c r="B16">
        <v>110160229</v>
      </c>
      <c r="C16" t="s">
        <v>15</v>
      </c>
      <c r="D16">
        <v>100</v>
      </c>
      <c r="E16" s="1">
        <v>100</v>
      </c>
      <c r="F16" s="1">
        <v>50</v>
      </c>
      <c r="G16" s="1">
        <v>100</v>
      </c>
      <c r="H16" s="1">
        <v>10</v>
      </c>
      <c r="I16" s="1">
        <v>20</v>
      </c>
      <c r="J16" s="1"/>
      <c r="K16" s="1"/>
    </row>
    <row r="17" spans="1:11">
      <c r="A17">
        <v>15</v>
      </c>
      <c r="B17">
        <v>110160230</v>
      </c>
      <c r="C17" t="s">
        <v>16</v>
      </c>
      <c r="D17">
        <v>100</v>
      </c>
      <c r="E17" s="1">
        <v>100</v>
      </c>
      <c r="F17" s="1">
        <v>70</v>
      </c>
      <c r="G17" s="1">
        <v>100</v>
      </c>
      <c r="H17" s="1">
        <v>55</v>
      </c>
      <c r="I17" s="1">
        <v>40</v>
      </c>
      <c r="J17" s="1"/>
      <c r="K17" s="1"/>
    </row>
    <row r="18" spans="1:11">
      <c r="A18">
        <v>16</v>
      </c>
      <c r="B18">
        <v>110160231</v>
      </c>
      <c r="C18" t="s">
        <v>17</v>
      </c>
      <c r="D18">
        <v>100</v>
      </c>
      <c r="E18" s="1">
        <v>100</v>
      </c>
      <c r="F18" s="1">
        <v>50</v>
      </c>
      <c r="H18" s="1">
        <v>22</v>
      </c>
      <c r="I18" s="1">
        <v>40</v>
      </c>
      <c r="J18" s="1"/>
      <c r="K18" s="1"/>
    </row>
    <row r="19" spans="1:11">
      <c r="A19">
        <v>17</v>
      </c>
      <c r="B19">
        <v>110160232</v>
      </c>
      <c r="C19" t="s">
        <v>18</v>
      </c>
      <c r="D19">
        <v>100</v>
      </c>
      <c r="E19" s="1">
        <v>100</v>
      </c>
      <c r="F19" s="1">
        <v>50</v>
      </c>
      <c r="G19" s="1">
        <v>100</v>
      </c>
      <c r="H19" s="1">
        <v>35</v>
      </c>
      <c r="I19" s="1">
        <v>35</v>
      </c>
      <c r="J19" s="1"/>
      <c r="K19" s="1"/>
    </row>
    <row r="20" spans="1:11">
      <c r="A20">
        <v>18</v>
      </c>
      <c r="B20">
        <v>110160235</v>
      </c>
      <c r="C20" t="s">
        <v>19</v>
      </c>
      <c r="D20">
        <v>100</v>
      </c>
      <c r="E20" s="1">
        <v>100</v>
      </c>
      <c r="F20" s="1">
        <v>50</v>
      </c>
      <c r="G20" s="1">
        <v>100</v>
      </c>
      <c r="H20" s="1">
        <v>38</v>
      </c>
      <c r="I20" s="1">
        <v>10</v>
      </c>
      <c r="J20" s="1"/>
      <c r="K20" s="1"/>
    </row>
    <row r="21" spans="1:11">
      <c r="A21">
        <v>19</v>
      </c>
      <c r="B21">
        <v>110160240</v>
      </c>
      <c r="C21" t="s">
        <v>20</v>
      </c>
      <c r="D21">
        <v>100</v>
      </c>
      <c r="E21" s="1">
        <v>100</v>
      </c>
      <c r="F21" s="1">
        <v>50</v>
      </c>
      <c r="G21" s="1">
        <v>100</v>
      </c>
      <c r="H21" s="1">
        <v>24</v>
      </c>
      <c r="I21" s="1">
        <v>12</v>
      </c>
      <c r="J21" s="1"/>
      <c r="K21" s="1"/>
    </row>
    <row r="22" spans="1:11">
      <c r="A22">
        <v>20</v>
      </c>
      <c r="B22">
        <v>110160241</v>
      </c>
      <c r="C22" t="s">
        <v>21</v>
      </c>
      <c r="D22">
        <v>100</v>
      </c>
      <c r="E22" s="1">
        <v>100</v>
      </c>
      <c r="F22" s="1">
        <v>50</v>
      </c>
      <c r="G22" s="1">
        <v>100</v>
      </c>
      <c r="H22" s="1">
        <v>21</v>
      </c>
      <c r="I22" s="1">
        <v>30</v>
      </c>
      <c r="J22" s="1"/>
      <c r="K22" s="1"/>
    </row>
    <row r="23" spans="1:11">
      <c r="A23">
        <v>21</v>
      </c>
      <c r="B23">
        <v>110160244</v>
      </c>
      <c r="C23" t="s">
        <v>22</v>
      </c>
      <c r="D23">
        <v>100</v>
      </c>
      <c r="E23" s="1">
        <v>100</v>
      </c>
      <c r="F23" s="1">
        <v>40</v>
      </c>
      <c r="G23" s="1">
        <v>100</v>
      </c>
      <c r="H23" s="1">
        <v>34</v>
      </c>
      <c r="I23" s="1">
        <v>5</v>
      </c>
      <c r="J23" s="1"/>
      <c r="K23" s="1"/>
    </row>
    <row r="24" spans="1:11">
      <c r="A24">
        <v>22</v>
      </c>
      <c r="B24">
        <v>110160245</v>
      </c>
      <c r="C24" t="s">
        <v>23</v>
      </c>
      <c r="D24" t="s">
        <v>66</v>
      </c>
      <c r="E24" s="1" t="s">
        <v>66</v>
      </c>
      <c r="F24" s="1">
        <v>50</v>
      </c>
      <c r="G24" s="1">
        <v>100</v>
      </c>
      <c r="H24" s="1">
        <v>26</v>
      </c>
      <c r="I24" s="1">
        <v>11</v>
      </c>
      <c r="J24" s="1"/>
      <c r="K24" s="1"/>
    </row>
    <row r="25" spans="1:11">
      <c r="A25">
        <v>23</v>
      </c>
      <c r="B25">
        <v>110160250</v>
      </c>
      <c r="C25" t="s">
        <v>24</v>
      </c>
      <c r="D25">
        <v>100</v>
      </c>
      <c r="E25" s="1">
        <v>100</v>
      </c>
      <c r="F25" s="1">
        <v>50</v>
      </c>
      <c r="G25" s="1">
        <v>100</v>
      </c>
      <c r="H25" s="1">
        <v>46</v>
      </c>
      <c r="I25" s="1">
        <v>25</v>
      </c>
      <c r="J25" s="1"/>
      <c r="K25" s="1"/>
    </row>
    <row r="26" spans="1:11">
      <c r="A26">
        <v>24</v>
      </c>
      <c r="B26">
        <v>110160252</v>
      </c>
      <c r="C26" t="s">
        <v>25</v>
      </c>
      <c r="D26">
        <v>100</v>
      </c>
      <c r="E26" s="1">
        <v>100</v>
      </c>
      <c r="F26" s="1">
        <v>30</v>
      </c>
      <c r="G26" s="1">
        <v>100</v>
      </c>
      <c r="H26" s="1">
        <v>33</v>
      </c>
      <c r="I26" s="1">
        <v>20</v>
      </c>
      <c r="J26" s="1"/>
      <c r="K26" s="1"/>
    </row>
    <row r="27" spans="1:11">
      <c r="A27">
        <v>25</v>
      </c>
      <c r="B27">
        <v>110160255</v>
      </c>
      <c r="C27" t="s">
        <v>26</v>
      </c>
      <c r="D27" t="s">
        <v>66</v>
      </c>
      <c r="E27" s="1" t="s">
        <v>66</v>
      </c>
      <c r="H27" s="1">
        <v>29</v>
      </c>
      <c r="I27" s="1">
        <v>1</v>
      </c>
      <c r="J27" s="1"/>
      <c r="K27" s="1"/>
    </row>
    <row r="28" spans="1:11">
      <c r="A28">
        <v>26</v>
      </c>
      <c r="B28">
        <v>110160260</v>
      </c>
      <c r="C28" t="s">
        <v>27</v>
      </c>
      <c r="D28">
        <v>100</v>
      </c>
      <c r="E28" s="1">
        <v>100</v>
      </c>
      <c r="F28" s="1">
        <v>50</v>
      </c>
      <c r="G28" s="1">
        <v>100</v>
      </c>
      <c r="H28" s="1">
        <v>65</v>
      </c>
      <c r="I28" s="1">
        <v>30</v>
      </c>
      <c r="J28" s="1"/>
      <c r="K28" s="1"/>
    </row>
    <row r="29" spans="1:11">
      <c r="A29">
        <v>27</v>
      </c>
      <c r="B29">
        <v>110160262</v>
      </c>
      <c r="C29" t="s">
        <v>28</v>
      </c>
      <c r="D29">
        <v>100</v>
      </c>
      <c r="E29" s="1" t="s">
        <v>66</v>
      </c>
      <c r="F29" s="1">
        <v>30</v>
      </c>
      <c r="H29" s="1">
        <v>8</v>
      </c>
      <c r="I29" s="1">
        <v>6</v>
      </c>
      <c r="J29" s="1"/>
      <c r="K29" s="1"/>
    </row>
    <row r="30" spans="1:11">
      <c r="A30">
        <v>28</v>
      </c>
      <c r="B30">
        <v>110160601</v>
      </c>
      <c r="C30" t="s">
        <v>29</v>
      </c>
      <c r="D30">
        <v>100</v>
      </c>
      <c r="E30" s="1">
        <v>100</v>
      </c>
      <c r="F30" s="1">
        <v>70</v>
      </c>
      <c r="G30" s="1">
        <v>100</v>
      </c>
      <c r="H30" s="1">
        <v>60</v>
      </c>
      <c r="I30" s="1">
        <v>47</v>
      </c>
      <c r="J30" s="1"/>
      <c r="K30" s="1"/>
    </row>
    <row r="31" spans="1:11">
      <c r="A31">
        <v>29</v>
      </c>
      <c r="B31">
        <v>110160602</v>
      </c>
      <c r="C31" t="s">
        <v>30</v>
      </c>
      <c r="D31">
        <v>100</v>
      </c>
      <c r="E31" s="1" t="s">
        <v>66</v>
      </c>
      <c r="F31" s="1">
        <v>60</v>
      </c>
      <c r="G31" s="1">
        <v>100</v>
      </c>
      <c r="H31" s="1">
        <v>44</v>
      </c>
      <c r="I31" s="1">
        <v>21</v>
      </c>
      <c r="J31" s="1"/>
      <c r="K31" s="1"/>
    </row>
    <row r="32" spans="1:11">
      <c r="A32">
        <v>30</v>
      </c>
      <c r="B32">
        <v>110170201</v>
      </c>
      <c r="C32" t="s">
        <v>31</v>
      </c>
      <c r="D32">
        <v>100</v>
      </c>
      <c r="E32" s="1">
        <v>100</v>
      </c>
      <c r="F32" s="1">
        <v>50</v>
      </c>
      <c r="G32" s="1">
        <v>100</v>
      </c>
      <c r="H32" s="1">
        <v>58</v>
      </c>
      <c r="I32" s="1">
        <v>30</v>
      </c>
      <c r="J32" s="1"/>
      <c r="K32" s="1"/>
    </row>
    <row r="33" spans="1:11">
      <c r="A33">
        <v>31</v>
      </c>
      <c r="B33">
        <v>110170205</v>
      </c>
      <c r="C33" t="s">
        <v>32</v>
      </c>
      <c r="D33">
        <v>100</v>
      </c>
      <c r="E33" s="1">
        <v>100</v>
      </c>
      <c r="F33" s="1">
        <v>90</v>
      </c>
      <c r="G33" s="1">
        <v>100</v>
      </c>
      <c r="H33" s="1">
        <v>30</v>
      </c>
      <c r="I33" s="1">
        <v>27</v>
      </c>
      <c r="J33" s="1"/>
      <c r="K33" s="1"/>
    </row>
    <row r="34" spans="1:11">
      <c r="A34">
        <v>32</v>
      </c>
      <c r="B34">
        <v>110170207</v>
      </c>
      <c r="C34" t="s">
        <v>33</v>
      </c>
      <c r="D34">
        <v>100</v>
      </c>
      <c r="E34" s="1">
        <v>100</v>
      </c>
      <c r="G34" s="1">
        <v>100</v>
      </c>
      <c r="H34" s="1">
        <v>44</v>
      </c>
      <c r="I34" s="1">
        <v>35</v>
      </c>
      <c r="J34" s="1"/>
      <c r="K34" s="1"/>
    </row>
    <row r="35" spans="1:11">
      <c r="A35">
        <v>33</v>
      </c>
      <c r="B35">
        <v>110170262</v>
      </c>
      <c r="C35" t="s">
        <v>34</v>
      </c>
      <c r="D35" t="s">
        <v>66</v>
      </c>
      <c r="E35" s="1">
        <v>100</v>
      </c>
      <c r="F35" s="1">
        <v>50</v>
      </c>
      <c r="G35" s="1">
        <v>100</v>
      </c>
      <c r="H35" s="1">
        <v>13</v>
      </c>
      <c r="I35" s="1">
        <v>8</v>
      </c>
      <c r="J35" s="1"/>
      <c r="K35" s="1"/>
    </row>
    <row r="36" spans="1:11">
      <c r="A36">
        <v>34</v>
      </c>
      <c r="B36">
        <v>110170708</v>
      </c>
      <c r="C36" t="s">
        <v>35</v>
      </c>
      <c r="D36">
        <v>100</v>
      </c>
      <c r="E36" s="1">
        <v>100</v>
      </c>
      <c r="F36" s="1">
        <v>80</v>
      </c>
      <c r="G36" s="1">
        <v>100</v>
      </c>
      <c r="H36" s="1">
        <v>45</v>
      </c>
      <c r="I36" s="1">
        <v>53</v>
      </c>
      <c r="J36" s="1"/>
      <c r="K36" s="1"/>
    </row>
    <row r="38" spans="1:11">
      <c r="C38" t="s">
        <v>38</v>
      </c>
      <c r="D38" s="1">
        <f>$A$36-COUNTBLANK(D3:D36)</f>
        <v>28</v>
      </c>
      <c r="E38" s="1">
        <f t="shared" ref="E38:H38" si="0">$A$36-COUNTBLANK(E3:E36)</f>
        <v>28</v>
      </c>
      <c r="F38" s="1">
        <f t="shared" si="0"/>
        <v>32</v>
      </c>
      <c r="G38" s="1">
        <f t="shared" si="0"/>
        <v>31</v>
      </c>
      <c r="H38" s="1">
        <f t="shared" si="0"/>
        <v>34</v>
      </c>
    </row>
    <row r="39" spans="1:11">
      <c r="C39" t="s">
        <v>64</v>
      </c>
      <c r="D39" s="1">
        <f t="shared" ref="D39:E39" si="1">SUM(D3:D36)/$A$36</f>
        <v>82.352941176470594</v>
      </c>
      <c r="E39" s="1">
        <f t="shared" si="1"/>
        <v>82.352941176470594</v>
      </c>
      <c r="F39" s="1">
        <f>SUM(F3:F36)/$A$36</f>
        <v>50.294117647058826</v>
      </c>
      <c r="G39" s="1">
        <f t="shared" ref="G39:H39" si="2">SUM(G3:G36)/$A$36</f>
        <v>91.17647058823529</v>
      </c>
      <c r="H39" s="1">
        <f t="shared" si="2"/>
        <v>38.264705882352942</v>
      </c>
    </row>
    <row r="40" spans="1:11">
      <c r="C40" t="s">
        <v>65</v>
      </c>
      <c r="D40" s="1">
        <f t="shared" ref="D40:E40" si="3">SUM(D3:D36)/D38</f>
        <v>100</v>
      </c>
      <c r="E40" s="1">
        <f t="shared" si="3"/>
        <v>100</v>
      </c>
      <c r="F40" s="1">
        <f>SUM(F3:F36)/F38</f>
        <v>53.4375</v>
      </c>
      <c r="G40" s="1">
        <f t="shared" ref="G40:H40" si="4">SUM(G3:G36)/G38</f>
        <v>100</v>
      </c>
      <c r="H40" s="1">
        <f t="shared" si="4"/>
        <v>38.264705882352942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topLeftCell="A2" workbookViewId="0">
      <selection activeCell="Q25" sqref="Q25"/>
    </sheetView>
  </sheetViews>
  <sheetFormatPr defaultRowHeight="14.4"/>
  <cols>
    <col min="2" max="2" width="12.21875" customWidth="1"/>
    <col min="3" max="3" width="19" bestFit="1" customWidth="1"/>
    <col min="4" max="5" width="6.6640625" style="1" customWidth="1"/>
    <col min="6" max="7" width="9.77734375" style="1" customWidth="1"/>
    <col min="8" max="8" width="8.33203125" style="1" customWidth="1"/>
    <col min="9" max="9" width="4.77734375" style="1" customWidth="1"/>
    <col min="10" max="10" width="8.88671875" customWidth="1"/>
    <col min="11" max="11" width="10.109375" bestFit="1" customWidth="1"/>
  </cols>
  <sheetData>
    <row r="1" spans="1:11">
      <c r="B1" t="s">
        <v>0</v>
      </c>
    </row>
    <row r="2" spans="1:11">
      <c r="B2" t="s">
        <v>1</v>
      </c>
      <c r="C2" t="s">
        <v>2</v>
      </c>
      <c r="D2" s="1" t="s">
        <v>56</v>
      </c>
      <c r="E2" s="1" t="s">
        <v>58</v>
      </c>
      <c r="F2" s="1" t="s">
        <v>57</v>
      </c>
      <c r="G2" s="1" t="s">
        <v>59</v>
      </c>
      <c r="H2" s="1" t="s">
        <v>60</v>
      </c>
      <c r="I2" s="1" t="s">
        <v>61</v>
      </c>
      <c r="J2" s="1" t="s">
        <v>62</v>
      </c>
      <c r="K2" s="1"/>
    </row>
    <row r="3" spans="1:11">
      <c r="A3">
        <v>1</v>
      </c>
      <c r="B3">
        <v>110150214</v>
      </c>
      <c r="C3" t="s">
        <v>3</v>
      </c>
      <c r="D3">
        <v>100</v>
      </c>
      <c r="E3" s="1">
        <v>100</v>
      </c>
      <c r="F3" s="1">
        <v>60</v>
      </c>
      <c r="G3" s="1">
        <v>100</v>
      </c>
      <c r="H3" s="1">
        <v>40</v>
      </c>
      <c r="I3" s="1">
        <v>15</v>
      </c>
      <c r="J3" s="1">
        <f>0.05*SUM(D3:G3)+0.4*H3+0.4*I3</f>
        <v>40</v>
      </c>
      <c r="K3" s="1"/>
    </row>
    <row r="4" spans="1:11">
      <c r="A4">
        <v>2</v>
      </c>
      <c r="B4">
        <v>110150219</v>
      </c>
      <c r="C4" t="s">
        <v>4</v>
      </c>
      <c r="D4">
        <v>100</v>
      </c>
      <c r="E4" s="1">
        <v>100</v>
      </c>
      <c r="F4" s="1">
        <v>50</v>
      </c>
      <c r="G4" s="1">
        <v>100</v>
      </c>
      <c r="H4" s="1">
        <v>45</v>
      </c>
      <c r="I4" s="1">
        <v>48</v>
      </c>
      <c r="J4" s="1">
        <f t="shared" ref="J4:J36" si="0">0.05*SUM(D4:G4)+0.4*H4+0.4*I4</f>
        <v>54.7</v>
      </c>
      <c r="K4" s="1"/>
    </row>
    <row r="5" spans="1:11">
      <c r="A5">
        <v>3</v>
      </c>
      <c r="B5">
        <v>110150223</v>
      </c>
      <c r="C5" t="s">
        <v>5</v>
      </c>
      <c r="D5">
        <v>100</v>
      </c>
      <c r="E5" s="1">
        <v>100</v>
      </c>
      <c r="F5" s="1">
        <v>50</v>
      </c>
      <c r="G5" s="1">
        <v>100</v>
      </c>
      <c r="H5" s="1">
        <v>36</v>
      </c>
      <c r="I5" s="1">
        <v>46</v>
      </c>
      <c r="J5" s="1">
        <f t="shared" si="0"/>
        <v>50.3</v>
      </c>
      <c r="K5" s="1"/>
    </row>
    <row r="6" spans="1:11">
      <c r="A6">
        <v>4</v>
      </c>
      <c r="B6">
        <v>110150250</v>
      </c>
      <c r="C6" t="s">
        <v>37</v>
      </c>
      <c r="D6">
        <v>100</v>
      </c>
      <c r="E6" s="1">
        <v>100</v>
      </c>
      <c r="F6" s="1">
        <v>30</v>
      </c>
      <c r="G6" s="1">
        <v>100</v>
      </c>
      <c r="H6" s="1">
        <v>37</v>
      </c>
      <c r="I6" s="1">
        <v>4</v>
      </c>
      <c r="J6" s="1">
        <f t="shared" si="0"/>
        <v>32.9</v>
      </c>
      <c r="K6" s="1"/>
    </row>
    <row r="7" spans="1:11">
      <c r="A7">
        <v>5</v>
      </c>
      <c r="B7">
        <v>110150254</v>
      </c>
      <c r="C7" t="s">
        <v>6</v>
      </c>
      <c r="D7" t="s">
        <v>66</v>
      </c>
      <c r="E7" s="1">
        <v>100</v>
      </c>
      <c r="F7" s="1">
        <v>50</v>
      </c>
      <c r="G7" s="1">
        <v>100</v>
      </c>
      <c r="H7" s="1">
        <v>27</v>
      </c>
      <c r="I7" s="1">
        <v>13</v>
      </c>
      <c r="J7" s="1">
        <f t="shared" si="0"/>
        <v>28.5</v>
      </c>
      <c r="K7" s="1"/>
    </row>
    <row r="8" spans="1:11">
      <c r="A8">
        <v>6</v>
      </c>
      <c r="B8">
        <v>110150256</v>
      </c>
      <c r="C8" t="s">
        <v>7</v>
      </c>
      <c r="D8">
        <v>100</v>
      </c>
      <c r="E8" s="1" t="s">
        <v>66</v>
      </c>
      <c r="F8" s="1">
        <v>70</v>
      </c>
      <c r="G8" s="1">
        <v>100</v>
      </c>
      <c r="H8" s="1">
        <v>68</v>
      </c>
      <c r="I8" s="1">
        <v>20</v>
      </c>
      <c r="J8" s="1">
        <f t="shared" si="0"/>
        <v>48.7</v>
      </c>
      <c r="K8" s="1"/>
    </row>
    <row r="9" spans="1:11">
      <c r="A9">
        <v>7</v>
      </c>
      <c r="B9">
        <v>110160206</v>
      </c>
      <c r="C9" t="s">
        <v>8</v>
      </c>
      <c r="D9">
        <v>100</v>
      </c>
      <c r="E9" s="1">
        <v>100</v>
      </c>
      <c r="F9" s="1">
        <v>50</v>
      </c>
      <c r="G9" s="1">
        <v>100</v>
      </c>
      <c r="H9" s="1">
        <v>44</v>
      </c>
      <c r="I9" s="1">
        <v>26</v>
      </c>
      <c r="J9" s="1">
        <f t="shared" si="0"/>
        <v>45.5</v>
      </c>
      <c r="K9" s="1"/>
    </row>
    <row r="10" spans="1:11">
      <c r="A10">
        <v>8</v>
      </c>
      <c r="B10">
        <v>110160211</v>
      </c>
      <c r="C10" t="s">
        <v>9</v>
      </c>
      <c r="D10" t="s">
        <v>66</v>
      </c>
      <c r="E10" s="1">
        <v>100</v>
      </c>
      <c r="F10" s="1">
        <v>50</v>
      </c>
      <c r="G10" s="1">
        <v>100</v>
      </c>
      <c r="H10" s="1">
        <v>22</v>
      </c>
      <c r="I10" s="1">
        <v>11</v>
      </c>
      <c r="J10" s="1">
        <f t="shared" si="0"/>
        <v>25.700000000000003</v>
      </c>
      <c r="K10" s="1"/>
    </row>
    <row r="11" spans="1:11">
      <c r="A11">
        <v>9</v>
      </c>
      <c r="B11">
        <v>110160215</v>
      </c>
      <c r="C11" t="s">
        <v>10</v>
      </c>
      <c r="D11" t="s">
        <v>66</v>
      </c>
      <c r="E11" s="1">
        <v>100</v>
      </c>
      <c r="F11" s="1">
        <v>40</v>
      </c>
      <c r="G11" s="1">
        <v>100</v>
      </c>
      <c r="H11" s="1">
        <v>51</v>
      </c>
      <c r="I11" s="1">
        <v>24</v>
      </c>
      <c r="J11" s="1">
        <f t="shared" si="0"/>
        <v>42.000000000000007</v>
      </c>
      <c r="K11" s="1"/>
    </row>
    <row r="12" spans="1:11">
      <c r="A12">
        <v>10</v>
      </c>
      <c r="B12">
        <v>110160223</v>
      </c>
      <c r="C12" t="s">
        <v>11</v>
      </c>
      <c r="D12">
        <v>100</v>
      </c>
      <c r="E12" s="1" t="s">
        <v>66</v>
      </c>
      <c r="F12" s="1">
        <v>60</v>
      </c>
      <c r="G12" s="1">
        <v>100</v>
      </c>
      <c r="H12" s="1">
        <v>31</v>
      </c>
      <c r="I12" s="1">
        <v>24</v>
      </c>
      <c r="J12" s="1">
        <f t="shared" si="0"/>
        <v>35</v>
      </c>
      <c r="K12" s="1"/>
    </row>
    <row r="13" spans="1:11">
      <c r="A13">
        <v>11</v>
      </c>
      <c r="B13">
        <v>110160225</v>
      </c>
      <c r="C13" t="s">
        <v>12</v>
      </c>
      <c r="D13">
        <v>100</v>
      </c>
      <c r="E13" s="1">
        <v>100</v>
      </c>
      <c r="F13" s="1">
        <v>50</v>
      </c>
      <c r="G13" s="1">
        <v>100</v>
      </c>
      <c r="H13" s="1">
        <v>61</v>
      </c>
      <c r="I13" s="1">
        <v>20</v>
      </c>
      <c r="J13" s="1">
        <f t="shared" si="0"/>
        <v>49.900000000000006</v>
      </c>
      <c r="K13" s="1"/>
    </row>
    <row r="14" spans="1:11">
      <c r="A14">
        <v>12</v>
      </c>
      <c r="B14">
        <v>110160227</v>
      </c>
      <c r="C14" t="s">
        <v>13</v>
      </c>
      <c r="D14">
        <v>100</v>
      </c>
      <c r="E14" s="1">
        <v>100</v>
      </c>
      <c r="F14" s="1">
        <v>80</v>
      </c>
      <c r="G14" s="1">
        <v>100</v>
      </c>
      <c r="H14" s="1">
        <v>41</v>
      </c>
      <c r="I14" s="1">
        <v>22</v>
      </c>
      <c r="J14" s="1">
        <f t="shared" si="0"/>
        <v>44.2</v>
      </c>
      <c r="K14" s="1"/>
    </row>
    <row r="15" spans="1:11">
      <c r="A15">
        <v>13</v>
      </c>
      <c r="B15">
        <v>110160228</v>
      </c>
      <c r="C15" t="s">
        <v>14</v>
      </c>
      <c r="D15">
        <v>100</v>
      </c>
      <c r="E15" s="1">
        <v>100</v>
      </c>
      <c r="F15" s="1">
        <v>50</v>
      </c>
      <c r="G15" s="1">
        <v>100</v>
      </c>
      <c r="H15" s="1">
        <v>58</v>
      </c>
      <c r="I15" s="1">
        <v>30</v>
      </c>
      <c r="J15" s="1">
        <f t="shared" si="0"/>
        <v>52.7</v>
      </c>
      <c r="K15" s="1"/>
    </row>
    <row r="16" spans="1:11">
      <c r="A16">
        <v>14</v>
      </c>
      <c r="B16">
        <v>110160229</v>
      </c>
      <c r="C16" t="s">
        <v>15</v>
      </c>
      <c r="D16">
        <v>100</v>
      </c>
      <c r="E16" s="1">
        <v>100</v>
      </c>
      <c r="F16" s="1">
        <v>50</v>
      </c>
      <c r="G16" s="1">
        <v>100</v>
      </c>
      <c r="H16" s="1">
        <v>10</v>
      </c>
      <c r="I16" s="1">
        <v>20</v>
      </c>
      <c r="J16" s="1">
        <f t="shared" si="0"/>
        <v>29.5</v>
      </c>
      <c r="K16" s="1"/>
    </row>
    <row r="17" spans="1:11">
      <c r="A17">
        <v>15</v>
      </c>
      <c r="B17">
        <v>110160230</v>
      </c>
      <c r="C17" t="s">
        <v>16</v>
      </c>
      <c r="D17">
        <v>100</v>
      </c>
      <c r="E17" s="1">
        <v>100</v>
      </c>
      <c r="F17" s="1">
        <v>70</v>
      </c>
      <c r="G17" s="1">
        <v>100</v>
      </c>
      <c r="H17" s="1">
        <v>55</v>
      </c>
      <c r="I17" s="1">
        <v>40</v>
      </c>
      <c r="J17" s="1">
        <f t="shared" si="0"/>
        <v>56.5</v>
      </c>
      <c r="K17" s="1"/>
    </row>
    <row r="18" spans="1:11">
      <c r="A18">
        <v>16</v>
      </c>
      <c r="B18">
        <v>110160231</v>
      </c>
      <c r="C18" t="s">
        <v>17</v>
      </c>
      <c r="D18">
        <v>100</v>
      </c>
      <c r="E18" s="1">
        <v>100</v>
      </c>
      <c r="F18" s="1">
        <v>50</v>
      </c>
      <c r="H18" s="1">
        <v>22</v>
      </c>
      <c r="I18" s="1">
        <v>40</v>
      </c>
      <c r="J18" s="1">
        <f t="shared" si="0"/>
        <v>37.299999999999997</v>
      </c>
      <c r="K18" s="1"/>
    </row>
    <row r="19" spans="1:11">
      <c r="A19">
        <v>17</v>
      </c>
      <c r="B19">
        <v>110160232</v>
      </c>
      <c r="C19" t="s">
        <v>18</v>
      </c>
      <c r="D19">
        <v>100</v>
      </c>
      <c r="E19" s="1">
        <v>100</v>
      </c>
      <c r="F19" s="1">
        <v>50</v>
      </c>
      <c r="G19" s="1">
        <v>100</v>
      </c>
      <c r="H19" s="1">
        <v>35</v>
      </c>
      <c r="I19" s="1">
        <v>35</v>
      </c>
      <c r="J19" s="1">
        <f t="shared" si="0"/>
        <v>45.5</v>
      </c>
      <c r="K19" s="1"/>
    </row>
    <row r="20" spans="1:11">
      <c r="A20">
        <v>18</v>
      </c>
      <c r="B20">
        <v>110160235</v>
      </c>
      <c r="C20" t="s">
        <v>19</v>
      </c>
      <c r="D20">
        <v>100</v>
      </c>
      <c r="E20" s="1">
        <v>100</v>
      </c>
      <c r="F20" s="1">
        <v>50</v>
      </c>
      <c r="G20" s="1">
        <v>100</v>
      </c>
      <c r="H20" s="1">
        <v>38</v>
      </c>
      <c r="I20" s="1">
        <v>10</v>
      </c>
      <c r="J20" s="1">
        <f t="shared" si="0"/>
        <v>36.700000000000003</v>
      </c>
      <c r="K20" s="1"/>
    </row>
    <row r="21" spans="1:11">
      <c r="A21">
        <v>19</v>
      </c>
      <c r="B21">
        <v>110160240</v>
      </c>
      <c r="C21" t="s">
        <v>20</v>
      </c>
      <c r="D21">
        <v>100</v>
      </c>
      <c r="E21" s="1">
        <v>100</v>
      </c>
      <c r="F21" s="1">
        <v>50</v>
      </c>
      <c r="G21" s="1">
        <v>100</v>
      </c>
      <c r="H21" s="1">
        <v>24</v>
      </c>
      <c r="I21" s="1">
        <v>12</v>
      </c>
      <c r="J21" s="1">
        <f t="shared" si="0"/>
        <v>31.900000000000002</v>
      </c>
      <c r="K21" s="1"/>
    </row>
    <row r="22" spans="1:11">
      <c r="A22">
        <v>20</v>
      </c>
      <c r="B22">
        <v>110160241</v>
      </c>
      <c r="C22" t="s">
        <v>21</v>
      </c>
      <c r="D22">
        <v>100</v>
      </c>
      <c r="E22" s="1">
        <v>100</v>
      </c>
      <c r="F22" s="1">
        <v>50</v>
      </c>
      <c r="G22" s="1">
        <v>100</v>
      </c>
      <c r="H22" s="1">
        <v>21</v>
      </c>
      <c r="I22" s="1">
        <v>30</v>
      </c>
      <c r="J22" s="1">
        <f t="shared" si="0"/>
        <v>37.9</v>
      </c>
      <c r="K22" s="1"/>
    </row>
    <row r="23" spans="1:11">
      <c r="A23">
        <v>21</v>
      </c>
      <c r="B23">
        <v>110160244</v>
      </c>
      <c r="C23" t="s">
        <v>22</v>
      </c>
      <c r="D23">
        <v>100</v>
      </c>
      <c r="E23" s="1">
        <v>100</v>
      </c>
      <c r="F23" s="1">
        <v>40</v>
      </c>
      <c r="G23" s="1">
        <v>100</v>
      </c>
      <c r="H23" s="1">
        <v>34</v>
      </c>
      <c r="I23" s="1">
        <v>5</v>
      </c>
      <c r="J23" s="1">
        <f t="shared" si="0"/>
        <v>32.6</v>
      </c>
      <c r="K23" s="1"/>
    </row>
    <row r="24" spans="1:11">
      <c r="A24">
        <v>22</v>
      </c>
      <c r="B24">
        <v>110160245</v>
      </c>
      <c r="C24" t="s">
        <v>23</v>
      </c>
      <c r="D24" t="s">
        <v>66</v>
      </c>
      <c r="E24" s="1" t="s">
        <v>66</v>
      </c>
      <c r="F24" s="1">
        <v>50</v>
      </c>
      <c r="G24" s="1">
        <v>100</v>
      </c>
      <c r="H24" s="1">
        <v>26</v>
      </c>
      <c r="I24" s="1">
        <v>11</v>
      </c>
      <c r="J24" s="1">
        <f t="shared" si="0"/>
        <v>22.299999999999997</v>
      </c>
      <c r="K24" s="1"/>
    </row>
    <row r="25" spans="1:11">
      <c r="A25">
        <v>23</v>
      </c>
      <c r="B25">
        <v>110160250</v>
      </c>
      <c r="C25" t="s">
        <v>24</v>
      </c>
      <c r="D25">
        <v>100</v>
      </c>
      <c r="E25" s="1">
        <v>100</v>
      </c>
      <c r="F25" s="1">
        <v>50</v>
      </c>
      <c r="G25" s="1">
        <v>100</v>
      </c>
      <c r="H25" s="1">
        <v>46</v>
      </c>
      <c r="I25" s="1">
        <v>25</v>
      </c>
      <c r="J25" s="1">
        <f t="shared" si="0"/>
        <v>45.900000000000006</v>
      </c>
      <c r="K25" s="1"/>
    </row>
    <row r="26" spans="1:11">
      <c r="A26">
        <v>24</v>
      </c>
      <c r="B26">
        <v>110160252</v>
      </c>
      <c r="C26" t="s">
        <v>25</v>
      </c>
      <c r="D26">
        <v>100</v>
      </c>
      <c r="E26" s="1">
        <v>100</v>
      </c>
      <c r="F26" s="1">
        <v>30</v>
      </c>
      <c r="G26" s="1">
        <v>100</v>
      </c>
      <c r="H26" s="1">
        <v>33</v>
      </c>
      <c r="I26" s="1">
        <v>20</v>
      </c>
      <c r="J26" s="1">
        <f t="shared" si="0"/>
        <v>37.700000000000003</v>
      </c>
      <c r="K26" s="1"/>
    </row>
    <row r="27" spans="1:11">
      <c r="A27">
        <v>25</v>
      </c>
      <c r="B27">
        <v>110160255</v>
      </c>
      <c r="C27" t="s">
        <v>26</v>
      </c>
      <c r="D27" t="s">
        <v>66</v>
      </c>
      <c r="E27" s="1" t="s">
        <v>66</v>
      </c>
      <c r="H27" s="1">
        <v>29</v>
      </c>
      <c r="I27" s="1">
        <v>1</v>
      </c>
      <c r="J27" s="1">
        <f t="shared" si="0"/>
        <v>12.000000000000002</v>
      </c>
      <c r="K27" s="1"/>
    </row>
    <row r="28" spans="1:11">
      <c r="A28">
        <v>26</v>
      </c>
      <c r="B28">
        <v>110160260</v>
      </c>
      <c r="C28" t="s">
        <v>27</v>
      </c>
      <c r="D28">
        <v>100</v>
      </c>
      <c r="E28" s="1">
        <v>100</v>
      </c>
      <c r="F28" s="1">
        <v>50</v>
      </c>
      <c r="G28" s="1">
        <v>100</v>
      </c>
      <c r="H28" s="1">
        <v>65</v>
      </c>
      <c r="I28" s="1">
        <v>30</v>
      </c>
      <c r="J28" s="1">
        <f t="shared" si="0"/>
        <v>55.5</v>
      </c>
      <c r="K28" s="1"/>
    </row>
    <row r="29" spans="1:11">
      <c r="A29">
        <v>27</v>
      </c>
      <c r="B29">
        <v>110160262</v>
      </c>
      <c r="C29" t="s">
        <v>28</v>
      </c>
      <c r="D29">
        <v>100</v>
      </c>
      <c r="E29" s="1" t="s">
        <v>66</v>
      </c>
      <c r="F29" s="1">
        <v>30</v>
      </c>
      <c r="H29" s="1">
        <v>8</v>
      </c>
      <c r="I29" s="1">
        <v>6</v>
      </c>
      <c r="J29" s="1">
        <f t="shared" si="0"/>
        <v>12.1</v>
      </c>
      <c r="K29" s="1"/>
    </row>
    <row r="30" spans="1:11">
      <c r="A30">
        <v>28</v>
      </c>
      <c r="B30">
        <v>110160601</v>
      </c>
      <c r="C30" t="s">
        <v>29</v>
      </c>
      <c r="D30">
        <v>100</v>
      </c>
      <c r="E30" s="1">
        <v>100</v>
      </c>
      <c r="F30" s="1">
        <v>70</v>
      </c>
      <c r="G30" s="1">
        <v>100</v>
      </c>
      <c r="H30" s="1">
        <v>60</v>
      </c>
      <c r="I30" s="1">
        <v>47</v>
      </c>
      <c r="J30" s="1">
        <f t="shared" si="0"/>
        <v>61.3</v>
      </c>
      <c r="K30" s="1"/>
    </row>
    <row r="31" spans="1:11">
      <c r="A31">
        <v>29</v>
      </c>
      <c r="B31">
        <v>110160602</v>
      </c>
      <c r="C31" t="s">
        <v>30</v>
      </c>
      <c r="D31">
        <v>100</v>
      </c>
      <c r="E31" s="1" t="s">
        <v>66</v>
      </c>
      <c r="F31" s="1">
        <v>60</v>
      </c>
      <c r="G31" s="1">
        <v>100</v>
      </c>
      <c r="H31" s="1">
        <v>44</v>
      </c>
      <c r="I31" s="1">
        <v>21</v>
      </c>
      <c r="J31" s="1">
        <f t="shared" si="0"/>
        <v>39</v>
      </c>
      <c r="K31" s="1"/>
    </row>
    <row r="32" spans="1:11">
      <c r="A32">
        <v>30</v>
      </c>
      <c r="B32">
        <v>110170201</v>
      </c>
      <c r="C32" t="s">
        <v>31</v>
      </c>
      <c r="D32">
        <v>100</v>
      </c>
      <c r="E32" s="1">
        <v>100</v>
      </c>
      <c r="F32" s="1">
        <v>50</v>
      </c>
      <c r="G32" s="1">
        <v>100</v>
      </c>
      <c r="H32" s="1">
        <v>58</v>
      </c>
      <c r="I32" s="1">
        <v>30</v>
      </c>
      <c r="J32" s="1">
        <f t="shared" si="0"/>
        <v>52.7</v>
      </c>
      <c r="K32" s="1"/>
    </row>
    <row r="33" spans="1:11">
      <c r="A33">
        <v>31</v>
      </c>
      <c r="B33">
        <v>110170205</v>
      </c>
      <c r="C33" t="s">
        <v>32</v>
      </c>
      <c r="D33">
        <v>100</v>
      </c>
      <c r="E33" s="1">
        <v>100</v>
      </c>
      <c r="F33" s="1">
        <v>90</v>
      </c>
      <c r="G33" s="1">
        <v>100</v>
      </c>
      <c r="H33" s="1">
        <v>30</v>
      </c>
      <c r="I33" s="1">
        <v>27</v>
      </c>
      <c r="J33" s="1">
        <f t="shared" si="0"/>
        <v>42.3</v>
      </c>
      <c r="K33" s="1"/>
    </row>
    <row r="34" spans="1:11">
      <c r="A34">
        <v>32</v>
      </c>
      <c r="B34">
        <v>110170207</v>
      </c>
      <c r="C34" t="s">
        <v>33</v>
      </c>
      <c r="D34">
        <v>100</v>
      </c>
      <c r="E34" s="1">
        <v>100</v>
      </c>
      <c r="G34" s="1">
        <v>100</v>
      </c>
      <c r="H34" s="1">
        <v>44</v>
      </c>
      <c r="I34" s="1">
        <v>35</v>
      </c>
      <c r="J34" s="1">
        <f t="shared" si="0"/>
        <v>46.6</v>
      </c>
      <c r="K34" s="1"/>
    </row>
    <row r="35" spans="1:11">
      <c r="A35">
        <v>33</v>
      </c>
      <c r="B35">
        <v>110170262</v>
      </c>
      <c r="C35" t="s">
        <v>34</v>
      </c>
      <c r="D35" t="s">
        <v>66</v>
      </c>
      <c r="E35" s="1">
        <v>100</v>
      </c>
      <c r="F35" s="1">
        <v>50</v>
      </c>
      <c r="G35" s="1">
        <v>100</v>
      </c>
      <c r="H35" s="1">
        <v>13</v>
      </c>
      <c r="I35" s="1">
        <v>8</v>
      </c>
      <c r="J35" s="1">
        <f t="shared" si="0"/>
        <v>20.9</v>
      </c>
      <c r="K35" s="1"/>
    </row>
    <row r="36" spans="1:11">
      <c r="A36">
        <v>34</v>
      </c>
      <c r="B36">
        <v>110170708</v>
      </c>
      <c r="C36" t="s">
        <v>35</v>
      </c>
      <c r="D36">
        <v>100</v>
      </c>
      <c r="E36" s="1">
        <v>100</v>
      </c>
      <c r="F36" s="1">
        <v>80</v>
      </c>
      <c r="G36" s="1">
        <v>100</v>
      </c>
      <c r="H36" s="1">
        <v>45</v>
      </c>
      <c r="I36" s="1">
        <v>53</v>
      </c>
      <c r="J36" s="1">
        <f t="shared" si="0"/>
        <v>58.2</v>
      </c>
      <c r="K36" s="1"/>
    </row>
    <row r="37" spans="1:11">
      <c r="J37" s="1"/>
    </row>
    <row r="38" spans="1:11">
      <c r="C38" t="s">
        <v>38</v>
      </c>
      <c r="D38" s="1">
        <f>$A$36-COUNTBLANK(D3:D36)</f>
        <v>28</v>
      </c>
      <c r="E38" s="1">
        <f t="shared" ref="E38:J38" si="1">$A$36-COUNTBLANK(E3:E36)</f>
        <v>28</v>
      </c>
      <c r="F38" s="1">
        <f t="shared" si="1"/>
        <v>32</v>
      </c>
      <c r="G38" s="1">
        <f t="shared" si="1"/>
        <v>31</v>
      </c>
      <c r="H38" s="1">
        <f t="shared" si="1"/>
        <v>34</v>
      </c>
      <c r="I38" s="1">
        <f t="shared" si="1"/>
        <v>34</v>
      </c>
      <c r="J38" s="1">
        <f t="shared" si="1"/>
        <v>34</v>
      </c>
    </row>
    <row r="39" spans="1:11">
      <c r="C39" t="s">
        <v>64</v>
      </c>
      <c r="D39" s="1">
        <f t="shared" ref="D39:E39" si="2">SUM(D3:D36)/$A$36</f>
        <v>82.352941176470594</v>
      </c>
      <c r="E39" s="1">
        <f t="shared" si="2"/>
        <v>82.352941176470594</v>
      </c>
      <c r="F39" s="1">
        <f>SUM(F3:F36)/$A$36</f>
        <v>50.294117647058826</v>
      </c>
      <c r="G39" s="1">
        <f t="shared" ref="G39:J39" si="3">SUM(G3:G36)/$A$36</f>
        <v>91.17647058823529</v>
      </c>
      <c r="H39" s="1">
        <f t="shared" si="3"/>
        <v>38.264705882352942</v>
      </c>
      <c r="I39" s="1">
        <f t="shared" si="3"/>
        <v>23.794117647058822</v>
      </c>
      <c r="J39" s="1">
        <f t="shared" si="3"/>
        <v>40.132352941176471</v>
      </c>
    </row>
    <row r="40" spans="1:11">
      <c r="C40" t="s">
        <v>65</v>
      </c>
      <c r="D40" s="1">
        <f t="shared" ref="D40:E40" si="4">SUM(D3:D36)/D38</f>
        <v>100</v>
      </c>
      <c r="E40" s="1">
        <f t="shared" si="4"/>
        <v>100</v>
      </c>
      <c r="F40" s="1">
        <f>SUM(F3:F36)/F38</f>
        <v>53.4375</v>
      </c>
      <c r="G40" s="1">
        <f t="shared" ref="G40:J40" si="5">SUM(G3:G36)/G38</f>
        <v>100</v>
      </c>
      <c r="H40" s="1">
        <f t="shared" si="5"/>
        <v>38.264705882352942</v>
      </c>
      <c r="I40" s="1">
        <f t="shared" si="5"/>
        <v>23.794117647058822</v>
      </c>
      <c r="J40" s="1">
        <f t="shared" si="5"/>
        <v>40.132352941176471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R9" sqref="R9"/>
    </sheetView>
  </sheetViews>
  <sheetFormatPr defaultRowHeight="14.4"/>
  <cols>
    <col min="2" max="2" width="12.21875" customWidth="1"/>
    <col min="3" max="3" width="19" bestFit="1" customWidth="1"/>
    <col min="4" max="5" width="6.6640625" style="1" customWidth="1"/>
    <col min="6" max="7" width="9.77734375" style="1" customWidth="1"/>
    <col min="8" max="8" width="8.33203125" style="1" customWidth="1"/>
    <col min="9" max="9" width="4.77734375" style="1" customWidth="1"/>
    <col min="10" max="10" width="8.88671875" customWidth="1"/>
    <col min="11" max="11" width="10.109375" bestFit="1" customWidth="1"/>
  </cols>
  <sheetData>
    <row r="1" spans="1:11">
      <c r="B1" t="s">
        <v>0</v>
      </c>
    </row>
    <row r="2" spans="1:11">
      <c r="B2" t="s">
        <v>1</v>
      </c>
      <c r="C2" t="s">
        <v>2</v>
      </c>
      <c r="D2" s="1" t="s">
        <v>56</v>
      </c>
      <c r="E2" s="1" t="s">
        <v>58</v>
      </c>
      <c r="F2" s="1" t="s">
        <v>57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67</v>
      </c>
    </row>
    <row r="3" spans="1:11">
      <c r="A3">
        <v>1</v>
      </c>
      <c r="B3">
        <v>110160601</v>
      </c>
      <c r="C3" t="s">
        <v>29</v>
      </c>
      <c r="D3">
        <v>100</v>
      </c>
      <c r="E3" s="1">
        <v>100</v>
      </c>
      <c r="F3" s="1">
        <v>70</v>
      </c>
      <c r="G3" s="1">
        <v>100</v>
      </c>
      <c r="H3" s="1">
        <v>60</v>
      </c>
      <c r="I3" s="1">
        <v>47</v>
      </c>
      <c r="J3" s="3">
        <f t="shared" ref="J3:J36" si="0">0.05*SUM(D3:G3)+0.4*H3+0.4*I3</f>
        <v>61.3</v>
      </c>
      <c r="K3" s="1" t="s">
        <v>74</v>
      </c>
    </row>
    <row r="4" spans="1:11">
      <c r="A4">
        <v>2</v>
      </c>
      <c r="B4">
        <v>110170708</v>
      </c>
      <c r="C4" t="s">
        <v>35</v>
      </c>
      <c r="D4">
        <v>100</v>
      </c>
      <c r="E4" s="1">
        <v>100</v>
      </c>
      <c r="F4" s="1">
        <v>80</v>
      </c>
      <c r="G4" s="1">
        <v>100</v>
      </c>
      <c r="H4" s="1">
        <v>45</v>
      </c>
      <c r="I4" s="1">
        <v>53</v>
      </c>
      <c r="J4" s="3">
        <f t="shared" si="0"/>
        <v>58.2</v>
      </c>
      <c r="K4" s="1" t="s">
        <v>73</v>
      </c>
    </row>
    <row r="5" spans="1:11">
      <c r="A5">
        <v>3</v>
      </c>
      <c r="B5">
        <v>110160230</v>
      </c>
      <c r="C5" t="s">
        <v>16</v>
      </c>
      <c r="D5">
        <v>100</v>
      </c>
      <c r="E5" s="1">
        <v>100</v>
      </c>
      <c r="F5" s="1">
        <v>70</v>
      </c>
      <c r="G5" s="1">
        <v>100</v>
      </c>
      <c r="H5" s="1">
        <v>55</v>
      </c>
      <c r="I5" s="1">
        <v>40</v>
      </c>
      <c r="J5" s="3">
        <f t="shared" si="0"/>
        <v>56.5</v>
      </c>
      <c r="K5" s="1" t="s">
        <v>73</v>
      </c>
    </row>
    <row r="6" spans="1:11">
      <c r="A6">
        <v>4</v>
      </c>
      <c r="B6">
        <v>110160260</v>
      </c>
      <c r="C6" t="s">
        <v>27</v>
      </c>
      <c r="D6">
        <v>100</v>
      </c>
      <c r="E6" s="1">
        <v>100</v>
      </c>
      <c r="F6" s="1">
        <v>50</v>
      </c>
      <c r="G6" s="1">
        <v>100</v>
      </c>
      <c r="H6" s="1">
        <v>65</v>
      </c>
      <c r="I6" s="1">
        <v>30</v>
      </c>
      <c r="J6" s="3">
        <f t="shared" si="0"/>
        <v>55.5</v>
      </c>
      <c r="K6" s="1" t="s">
        <v>73</v>
      </c>
    </row>
    <row r="7" spans="1:11">
      <c r="A7">
        <v>5</v>
      </c>
      <c r="B7">
        <v>110150219</v>
      </c>
      <c r="C7" t="s">
        <v>4</v>
      </c>
      <c r="D7">
        <v>100</v>
      </c>
      <c r="E7" s="1">
        <v>100</v>
      </c>
      <c r="F7" s="1">
        <v>50</v>
      </c>
      <c r="G7" s="1">
        <v>100</v>
      </c>
      <c r="H7" s="1">
        <v>45</v>
      </c>
      <c r="I7" s="1">
        <v>48</v>
      </c>
      <c r="J7" s="3">
        <f t="shared" si="0"/>
        <v>54.7</v>
      </c>
      <c r="K7" s="1" t="s">
        <v>73</v>
      </c>
    </row>
    <row r="8" spans="1:11">
      <c r="A8">
        <v>6</v>
      </c>
      <c r="B8">
        <v>110160228</v>
      </c>
      <c r="C8" t="s">
        <v>14</v>
      </c>
      <c r="D8">
        <v>100</v>
      </c>
      <c r="E8" s="1">
        <v>100</v>
      </c>
      <c r="F8" s="1">
        <v>50</v>
      </c>
      <c r="G8" s="1">
        <v>100</v>
      </c>
      <c r="H8" s="1">
        <v>58</v>
      </c>
      <c r="I8" s="1">
        <v>30</v>
      </c>
      <c r="J8" s="3">
        <f t="shared" si="0"/>
        <v>52.7</v>
      </c>
      <c r="K8" s="1" t="s">
        <v>73</v>
      </c>
    </row>
    <row r="9" spans="1:11">
      <c r="A9">
        <v>7</v>
      </c>
      <c r="B9">
        <v>110170201</v>
      </c>
      <c r="C9" t="s">
        <v>31</v>
      </c>
      <c r="D9">
        <v>100</v>
      </c>
      <c r="E9" s="1">
        <v>100</v>
      </c>
      <c r="F9" s="1">
        <v>50</v>
      </c>
      <c r="G9" s="1">
        <v>100</v>
      </c>
      <c r="H9" s="1">
        <v>58</v>
      </c>
      <c r="I9" s="1">
        <v>30</v>
      </c>
      <c r="J9" s="3">
        <f t="shared" si="0"/>
        <v>52.7</v>
      </c>
      <c r="K9" s="1" t="s">
        <v>73</v>
      </c>
    </row>
    <row r="10" spans="1:11">
      <c r="A10">
        <v>8</v>
      </c>
      <c r="B10">
        <v>110150223</v>
      </c>
      <c r="C10" t="s">
        <v>5</v>
      </c>
      <c r="D10">
        <v>100</v>
      </c>
      <c r="E10" s="1">
        <v>100</v>
      </c>
      <c r="F10" s="1">
        <v>50</v>
      </c>
      <c r="G10" s="1">
        <v>100</v>
      </c>
      <c r="H10" s="1">
        <v>36</v>
      </c>
      <c r="I10" s="1">
        <v>46</v>
      </c>
      <c r="J10" s="3">
        <f t="shared" si="0"/>
        <v>50.3</v>
      </c>
      <c r="K10" s="1" t="s">
        <v>72</v>
      </c>
    </row>
    <row r="11" spans="1:11">
      <c r="A11">
        <v>9</v>
      </c>
      <c r="B11">
        <v>110160225</v>
      </c>
      <c r="C11" t="s">
        <v>12</v>
      </c>
      <c r="D11">
        <v>100</v>
      </c>
      <c r="E11" s="1">
        <v>100</v>
      </c>
      <c r="F11" s="1">
        <v>50</v>
      </c>
      <c r="G11" s="1">
        <v>100</v>
      </c>
      <c r="H11" s="1">
        <v>61</v>
      </c>
      <c r="I11" s="1">
        <v>20</v>
      </c>
      <c r="J11" s="3">
        <f t="shared" si="0"/>
        <v>49.900000000000006</v>
      </c>
      <c r="K11" s="1" t="s">
        <v>72</v>
      </c>
    </row>
    <row r="12" spans="1:11">
      <c r="A12">
        <v>10</v>
      </c>
      <c r="B12">
        <v>110150256</v>
      </c>
      <c r="C12" t="s">
        <v>7</v>
      </c>
      <c r="D12">
        <v>100</v>
      </c>
      <c r="E12" s="1" t="s">
        <v>66</v>
      </c>
      <c r="F12" s="1">
        <v>70</v>
      </c>
      <c r="G12" s="1">
        <v>100</v>
      </c>
      <c r="H12" s="1">
        <v>68</v>
      </c>
      <c r="I12" s="1">
        <v>20</v>
      </c>
      <c r="J12" s="3">
        <f t="shared" si="0"/>
        <v>48.7</v>
      </c>
      <c r="K12" s="1" t="s">
        <v>72</v>
      </c>
    </row>
    <row r="13" spans="1:11">
      <c r="A13">
        <v>11</v>
      </c>
      <c r="B13">
        <v>110170207</v>
      </c>
      <c r="C13" t="s">
        <v>33</v>
      </c>
      <c r="D13">
        <v>100</v>
      </c>
      <c r="E13" s="1">
        <v>100</v>
      </c>
      <c r="G13" s="1">
        <v>100</v>
      </c>
      <c r="H13" s="1">
        <v>44</v>
      </c>
      <c r="I13" s="1">
        <v>35</v>
      </c>
      <c r="J13" s="3">
        <f t="shared" si="0"/>
        <v>46.6</v>
      </c>
      <c r="K13" s="1" t="s">
        <v>71</v>
      </c>
    </row>
    <row r="14" spans="1:11">
      <c r="A14">
        <v>12</v>
      </c>
      <c r="B14">
        <v>110160250</v>
      </c>
      <c r="C14" t="s">
        <v>24</v>
      </c>
      <c r="D14">
        <v>100</v>
      </c>
      <c r="E14" s="1">
        <v>100</v>
      </c>
      <c r="F14" s="1">
        <v>50</v>
      </c>
      <c r="G14" s="1">
        <v>100</v>
      </c>
      <c r="H14" s="1">
        <v>46</v>
      </c>
      <c r="I14" s="1">
        <v>25</v>
      </c>
      <c r="J14" s="3">
        <f t="shared" si="0"/>
        <v>45.900000000000006</v>
      </c>
      <c r="K14" s="1" t="s">
        <v>71</v>
      </c>
    </row>
    <row r="15" spans="1:11">
      <c r="A15">
        <v>13</v>
      </c>
      <c r="B15">
        <v>110160206</v>
      </c>
      <c r="C15" t="s">
        <v>8</v>
      </c>
      <c r="D15">
        <v>100</v>
      </c>
      <c r="E15" s="1">
        <v>100</v>
      </c>
      <c r="F15" s="1">
        <v>50</v>
      </c>
      <c r="G15" s="1">
        <v>100</v>
      </c>
      <c r="H15" s="1">
        <v>44</v>
      </c>
      <c r="I15" s="1">
        <v>26</v>
      </c>
      <c r="J15" s="3">
        <f t="shared" si="0"/>
        <v>45.5</v>
      </c>
      <c r="K15" s="1" t="s">
        <v>71</v>
      </c>
    </row>
    <row r="16" spans="1:11">
      <c r="A16">
        <v>14</v>
      </c>
      <c r="B16">
        <v>110160232</v>
      </c>
      <c r="C16" t="s">
        <v>18</v>
      </c>
      <c r="D16">
        <v>100</v>
      </c>
      <c r="E16" s="1">
        <v>100</v>
      </c>
      <c r="F16" s="1">
        <v>50</v>
      </c>
      <c r="G16" s="1">
        <v>100</v>
      </c>
      <c r="H16" s="1">
        <v>35</v>
      </c>
      <c r="I16" s="1">
        <v>35</v>
      </c>
      <c r="J16" s="3">
        <f t="shared" si="0"/>
        <v>45.5</v>
      </c>
      <c r="K16" s="1" t="s">
        <v>71</v>
      </c>
    </row>
    <row r="17" spans="1:11">
      <c r="A17">
        <v>15</v>
      </c>
      <c r="B17">
        <v>110160227</v>
      </c>
      <c r="C17" t="s">
        <v>13</v>
      </c>
      <c r="D17">
        <v>100</v>
      </c>
      <c r="E17" s="1">
        <v>100</v>
      </c>
      <c r="F17" s="1">
        <v>80</v>
      </c>
      <c r="G17" s="1">
        <v>100</v>
      </c>
      <c r="H17" s="1">
        <v>41</v>
      </c>
      <c r="I17" s="1">
        <v>22</v>
      </c>
      <c r="J17" s="3">
        <f t="shared" si="0"/>
        <v>44.2</v>
      </c>
      <c r="K17" s="1" t="s">
        <v>71</v>
      </c>
    </row>
    <row r="18" spans="1:11">
      <c r="A18">
        <v>16</v>
      </c>
      <c r="B18">
        <v>110170205</v>
      </c>
      <c r="C18" t="s">
        <v>32</v>
      </c>
      <c r="D18">
        <v>100</v>
      </c>
      <c r="E18" s="1">
        <v>100</v>
      </c>
      <c r="F18" s="1">
        <v>90</v>
      </c>
      <c r="G18" s="1">
        <v>100</v>
      </c>
      <c r="H18" s="1">
        <v>30</v>
      </c>
      <c r="I18" s="1">
        <v>27</v>
      </c>
      <c r="J18" s="3">
        <f t="shared" si="0"/>
        <v>42.3</v>
      </c>
      <c r="K18" s="1" t="s">
        <v>71</v>
      </c>
    </row>
    <row r="19" spans="1:11">
      <c r="A19">
        <v>17</v>
      </c>
      <c r="B19">
        <v>110160215</v>
      </c>
      <c r="C19" t="s">
        <v>10</v>
      </c>
      <c r="D19" t="s">
        <v>66</v>
      </c>
      <c r="E19" s="1">
        <v>100</v>
      </c>
      <c r="F19" s="1">
        <v>40</v>
      </c>
      <c r="G19" s="1">
        <v>100</v>
      </c>
      <c r="H19" s="1">
        <v>51</v>
      </c>
      <c r="I19" s="1">
        <v>24</v>
      </c>
      <c r="J19" s="3">
        <f t="shared" si="0"/>
        <v>42.000000000000007</v>
      </c>
      <c r="K19" s="1" t="s">
        <v>71</v>
      </c>
    </row>
    <row r="20" spans="1:11">
      <c r="A20">
        <v>18</v>
      </c>
      <c r="B20">
        <v>110150214</v>
      </c>
      <c r="C20" t="s">
        <v>3</v>
      </c>
      <c r="D20">
        <v>100</v>
      </c>
      <c r="E20" s="1">
        <v>100</v>
      </c>
      <c r="F20" s="1">
        <v>60</v>
      </c>
      <c r="G20" s="1">
        <v>100</v>
      </c>
      <c r="H20" s="1">
        <v>40</v>
      </c>
      <c r="I20" s="1">
        <v>15</v>
      </c>
      <c r="J20" s="3">
        <f t="shared" si="0"/>
        <v>40</v>
      </c>
      <c r="K20" s="1" t="s">
        <v>70</v>
      </c>
    </row>
    <row r="21" spans="1:11">
      <c r="A21">
        <v>19</v>
      </c>
      <c r="B21">
        <v>110160602</v>
      </c>
      <c r="C21" t="s">
        <v>30</v>
      </c>
      <c r="D21">
        <v>100</v>
      </c>
      <c r="E21" s="1" t="s">
        <v>66</v>
      </c>
      <c r="F21" s="1">
        <v>60</v>
      </c>
      <c r="G21" s="1">
        <v>100</v>
      </c>
      <c r="H21" s="1">
        <v>44</v>
      </c>
      <c r="I21" s="1">
        <v>21</v>
      </c>
      <c r="J21" s="3">
        <f t="shared" si="0"/>
        <v>39</v>
      </c>
      <c r="K21" s="1" t="s">
        <v>70</v>
      </c>
    </row>
    <row r="22" spans="1:11">
      <c r="A22">
        <v>20</v>
      </c>
      <c r="B22">
        <v>110160241</v>
      </c>
      <c r="C22" t="s">
        <v>21</v>
      </c>
      <c r="D22">
        <v>100</v>
      </c>
      <c r="E22" s="1">
        <v>100</v>
      </c>
      <c r="F22" s="1">
        <v>50</v>
      </c>
      <c r="G22" s="1">
        <v>100</v>
      </c>
      <c r="H22" s="1">
        <v>21</v>
      </c>
      <c r="I22" s="1">
        <v>30</v>
      </c>
      <c r="J22" s="3">
        <f t="shared" si="0"/>
        <v>37.9</v>
      </c>
      <c r="K22" s="1" t="s">
        <v>70</v>
      </c>
    </row>
    <row r="23" spans="1:11">
      <c r="A23">
        <v>21</v>
      </c>
      <c r="B23">
        <v>110160252</v>
      </c>
      <c r="C23" t="s">
        <v>25</v>
      </c>
      <c r="D23">
        <v>100</v>
      </c>
      <c r="E23" s="1">
        <v>100</v>
      </c>
      <c r="F23" s="1">
        <v>30</v>
      </c>
      <c r="G23" s="1">
        <v>100</v>
      </c>
      <c r="H23" s="1">
        <v>33</v>
      </c>
      <c r="I23" s="1">
        <v>20</v>
      </c>
      <c r="J23" s="3">
        <f t="shared" si="0"/>
        <v>37.700000000000003</v>
      </c>
      <c r="K23" s="1" t="s">
        <v>70</v>
      </c>
    </row>
    <row r="24" spans="1:11">
      <c r="A24">
        <v>22</v>
      </c>
      <c r="B24">
        <v>110160231</v>
      </c>
      <c r="C24" t="s">
        <v>17</v>
      </c>
      <c r="D24">
        <v>100</v>
      </c>
      <c r="E24" s="1">
        <v>100</v>
      </c>
      <c r="F24" s="1">
        <v>50</v>
      </c>
      <c r="H24" s="1">
        <v>22</v>
      </c>
      <c r="I24" s="1">
        <v>40</v>
      </c>
      <c r="J24" s="3">
        <f t="shared" si="0"/>
        <v>37.299999999999997</v>
      </c>
      <c r="K24" s="1" t="s">
        <v>70</v>
      </c>
    </row>
    <row r="25" spans="1:11">
      <c r="A25">
        <v>23</v>
      </c>
      <c r="B25">
        <v>110160235</v>
      </c>
      <c r="C25" t="s">
        <v>19</v>
      </c>
      <c r="D25">
        <v>100</v>
      </c>
      <c r="E25" s="1">
        <v>100</v>
      </c>
      <c r="F25" s="1">
        <v>50</v>
      </c>
      <c r="G25" s="1">
        <v>100</v>
      </c>
      <c r="H25" s="1">
        <v>38</v>
      </c>
      <c r="I25" s="1">
        <v>10</v>
      </c>
      <c r="J25" s="3">
        <f t="shared" si="0"/>
        <v>36.700000000000003</v>
      </c>
      <c r="K25" s="1" t="s">
        <v>70</v>
      </c>
    </row>
    <row r="26" spans="1:11">
      <c r="A26">
        <v>24</v>
      </c>
      <c r="B26">
        <v>110160223</v>
      </c>
      <c r="C26" t="s">
        <v>11</v>
      </c>
      <c r="D26">
        <v>100</v>
      </c>
      <c r="E26" s="1" t="s">
        <v>66</v>
      </c>
      <c r="F26" s="1">
        <v>60</v>
      </c>
      <c r="G26" s="1">
        <v>100</v>
      </c>
      <c r="H26" s="1">
        <v>31</v>
      </c>
      <c r="I26" s="1">
        <v>24</v>
      </c>
      <c r="J26" s="3">
        <f t="shared" si="0"/>
        <v>35</v>
      </c>
      <c r="K26" s="1" t="s">
        <v>70</v>
      </c>
    </row>
    <row r="27" spans="1:11">
      <c r="A27">
        <v>25</v>
      </c>
      <c r="B27">
        <v>110150250</v>
      </c>
      <c r="C27" t="s">
        <v>37</v>
      </c>
      <c r="D27">
        <v>100</v>
      </c>
      <c r="E27" s="1">
        <v>100</v>
      </c>
      <c r="F27" s="1">
        <v>30</v>
      </c>
      <c r="G27" s="1">
        <v>100</v>
      </c>
      <c r="H27" s="1">
        <v>37</v>
      </c>
      <c r="I27" s="1">
        <v>4</v>
      </c>
      <c r="J27" s="3">
        <f t="shared" si="0"/>
        <v>32.9</v>
      </c>
      <c r="K27" s="1" t="s">
        <v>70</v>
      </c>
    </row>
    <row r="28" spans="1:11">
      <c r="A28">
        <v>26</v>
      </c>
      <c r="B28">
        <v>110160244</v>
      </c>
      <c r="C28" t="s">
        <v>22</v>
      </c>
      <c r="D28">
        <v>100</v>
      </c>
      <c r="E28" s="1">
        <v>100</v>
      </c>
      <c r="F28" s="1">
        <v>40</v>
      </c>
      <c r="G28" s="1">
        <v>100</v>
      </c>
      <c r="H28" s="1">
        <v>34</v>
      </c>
      <c r="I28" s="1">
        <v>5</v>
      </c>
      <c r="J28" s="3">
        <f t="shared" si="0"/>
        <v>32.6</v>
      </c>
      <c r="K28" s="1" t="s">
        <v>70</v>
      </c>
    </row>
    <row r="29" spans="1:11">
      <c r="A29">
        <v>27</v>
      </c>
      <c r="B29">
        <v>110160240</v>
      </c>
      <c r="C29" t="s">
        <v>20</v>
      </c>
      <c r="D29">
        <v>100</v>
      </c>
      <c r="E29" s="1">
        <v>100</v>
      </c>
      <c r="F29" s="1">
        <v>50</v>
      </c>
      <c r="G29" s="1">
        <v>100</v>
      </c>
      <c r="H29" s="1">
        <v>24</v>
      </c>
      <c r="I29" s="1">
        <v>12</v>
      </c>
      <c r="J29" s="3">
        <f t="shared" si="0"/>
        <v>31.900000000000002</v>
      </c>
      <c r="K29" s="1" t="s">
        <v>70</v>
      </c>
    </row>
    <row r="30" spans="1:11">
      <c r="A30">
        <v>28</v>
      </c>
      <c r="B30">
        <v>110160229</v>
      </c>
      <c r="C30" t="s">
        <v>15</v>
      </c>
      <c r="D30">
        <v>100</v>
      </c>
      <c r="E30" s="1">
        <v>100</v>
      </c>
      <c r="F30" s="1">
        <v>50</v>
      </c>
      <c r="G30" s="1">
        <v>100</v>
      </c>
      <c r="H30" s="1">
        <v>10</v>
      </c>
      <c r="I30" s="1">
        <v>20</v>
      </c>
      <c r="J30" s="3">
        <f t="shared" si="0"/>
        <v>29.5</v>
      </c>
      <c r="K30" s="1" t="s">
        <v>69</v>
      </c>
    </row>
    <row r="31" spans="1:11">
      <c r="A31">
        <v>29</v>
      </c>
      <c r="B31">
        <v>110150254</v>
      </c>
      <c r="C31" t="s">
        <v>6</v>
      </c>
      <c r="D31" t="s">
        <v>66</v>
      </c>
      <c r="E31" s="1">
        <v>100</v>
      </c>
      <c r="F31" s="1">
        <v>50</v>
      </c>
      <c r="G31" s="1">
        <v>100</v>
      </c>
      <c r="H31" s="1">
        <v>27</v>
      </c>
      <c r="I31" s="1">
        <v>13</v>
      </c>
      <c r="J31" s="3">
        <f t="shared" si="0"/>
        <v>28.5</v>
      </c>
      <c r="K31" s="1" t="s">
        <v>69</v>
      </c>
    </row>
    <row r="32" spans="1:11">
      <c r="A32">
        <v>30</v>
      </c>
      <c r="B32">
        <v>110160211</v>
      </c>
      <c r="C32" t="s">
        <v>9</v>
      </c>
      <c r="D32" t="s">
        <v>66</v>
      </c>
      <c r="E32" s="1">
        <v>100</v>
      </c>
      <c r="F32" s="1">
        <v>50</v>
      </c>
      <c r="G32" s="1">
        <v>100</v>
      </c>
      <c r="H32" s="1">
        <v>22</v>
      </c>
      <c r="I32" s="1">
        <v>11</v>
      </c>
      <c r="J32" s="3">
        <f t="shared" si="0"/>
        <v>25.700000000000003</v>
      </c>
      <c r="K32" s="1" t="s">
        <v>69</v>
      </c>
    </row>
    <row r="33" spans="1:11">
      <c r="A33">
        <v>31</v>
      </c>
      <c r="B33">
        <v>110160245</v>
      </c>
      <c r="C33" t="s">
        <v>23</v>
      </c>
      <c r="D33" t="s">
        <v>66</v>
      </c>
      <c r="E33" s="1" t="s">
        <v>66</v>
      </c>
      <c r="F33" s="1">
        <v>50</v>
      </c>
      <c r="G33" s="1">
        <v>100</v>
      </c>
      <c r="H33" s="1">
        <v>26</v>
      </c>
      <c r="I33" s="1">
        <v>11</v>
      </c>
      <c r="J33" s="3">
        <f t="shared" si="0"/>
        <v>22.299999999999997</v>
      </c>
      <c r="K33" s="1" t="s">
        <v>69</v>
      </c>
    </row>
    <row r="34" spans="1:11">
      <c r="A34">
        <v>32</v>
      </c>
      <c r="B34">
        <v>110170262</v>
      </c>
      <c r="C34" t="s">
        <v>34</v>
      </c>
      <c r="D34" t="s">
        <v>66</v>
      </c>
      <c r="E34" s="1">
        <v>100</v>
      </c>
      <c r="F34" s="1">
        <v>50</v>
      </c>
      <c r="G34" s="1">
        <v>100</v>
      </c>
      <c r="H34" s="1">
        <v>13</v>
      </c>
      <c r="I34" s="1">
        <v>8</v>
      </c>
      <c r="J34" s="3">
        <f t="shared" si="0"/>
        <v>20.9</v>
      </c>
      <c r="K34" s="1" t="s">
        <v>69</v>
      </c>
    </row>
    <row r="35" spans="1:11">
      <c r="A35">
        <v>33</v>
      </c>
      <c r="B35">
        <v>110160262</v>
      </c>
      <c r="C35" t="s">
        <v>28</v>
      </c>
      <c r="D35">
        <v>100</v>
      </c>
      <c r="E35" s="1" t="s">
        <v>66</v>
      </c>
      <c r="F35" s="1">
        <v>30</v>
      </c>
      <c r="H35" s="1">
        <v>8</v>
      </c>
      <c r="I35" s="1">
        <v>6</v>
      </c>
      <c r="J35" s="3">
        <f t="shared" si="0"/>
        <v>12.1</v>
      </c>
      <c r="K35" s="1" t="s">
        <v>68</v>
      </c>
    </row>
    <row r="36" spans="1:11">
      <c r="A36">
        <v>34</v>
      </c>
      <c r="B36">
        <v>110160255</v>
      </c>
      <c r="C36" t="s">
        <v>26</v>
      </c>
      <c r="D36" t="s">
        <v>66</v>
      </c>
      <c r="E36" s="1" t="s">
        <v>66</v>
      </c>
      <c r="H36" s="1">
        <v>29</v>
      </c>
      <c r="I36" s="1">
        <v>1</v>
      </c>
      <c r="J36" s="3">
        <f t="shared" si="0"/>
        <v>12.000000000000002</v>
      </c>
      <c r="K36" s="1" t="s">
        <v>68</v>
      </c>
    </row>
    <row r="37" spans="1:11">
      <c r="J37" s="1"/>
    </row>
    <row r="38" spans="1:11">
      <c r="C38" t="s">
        <v>38</v>
      </c>
      <c r="D38" s="1">
        <f>$A$36-COUNTBLANK(D3:D36)</f>
        <v>28</v>
      </c>
      <c r="E38" s="1">
        <f t="shared" ref="E38:H38" si="1">$A$36-COUNTBLANK(E3:E36)</f>
        <v>28</v>
      </c>
      <c r="F38" s="1">
        <f t="shared" si="1"/>
        <v>32</v>
      </c>
      <c r="G38" s="1">
        <f t="shared" si="1"/>
        <v>31</v>
      </c>
      <c r="H38" s="1">
        <f t="shared" si="1"/>
        <v>34</v>
      </c>
      <c r="I38" s="1">
        <f t="shared" ref="I38:J38" si="2">$A$36-COUNTBLANK(I3:I36)</f>
        <v>34</v>
      </c>
      <c r="J38" s="1">
        <f t="shared" si="2"/>
        <v>34</v>
      </c>
    </row>
    <row r="39" spans="1:11">
      <c r="C39" t="s">
        <v>64</v>
      </c>
      <c r="D39" s="1">
        <f t="shared" ref="D39:E39" si="3">SUM(D3:D36)/$A$36</f>
        <v>82.352941176470594</v>
      </c>
      <c r="E39" s="1">
        <f t="shared" si="3"/>
        <v>82.352941176470594</v>
      </c>
      <c r="F39" s="1">
        <f>SUM(F3:F36)/$A$36</f>
        <v>50.294117647058826</v>
      </c>
      <c r="G39" s="1">
        <f t="shared" ref="G39:H39" si="4">SUM(G3:G36)/$A$36</f>
        <v>91.17647058823529</v>
      </c>
      <c r="H39" s="1">
        <f t="shared" si="4"/>
        <v>38.264705882352942</v>
      </c>
      <c r="I39" s="1">
        <f t="shared" ref="I39:J39" si="5">SUM(I3:I36)/$A$36</f>
        <v>23.794117647058822</v>
      </c>
      <c r="J39" s="1">
        <f t="shared" si="5"/>
        <v>40.132352941176478</v>
      </c>
    </row>
    <row r="40" spans="1:11">
      <c r="C40" t="s">
        <v>65</v>
      </c>
      <c r="D40" s="1">
        <f t="shared" ref="D40:E40" si="6">SUM(D3:D36)/D38</f>
        <v>100</v>
      </c>
      <c r="E40" s="1">
        <f t="shared" si="6"/>
        <v>100</v>
      </c>
      <c r="F40" s="1">
        <f>SUM(F3:F36)/F38</f>
        <v>53.4375</v>
      </c>
      <c r="G40" s="1">
        <f t="shared" ref="G40:H40" si="7">SUM(G3:G36)/G38</f>
        <v>100</v>
      </c>
      <c r="H40" s="1">
        <f t="shared" si="7"/>
        <v>38.264705882352942</v>
      </c>
      <c r="I40" s="1">
        <f t="shared" ref="I40:J40" si="8">SUM(I3:I36)/I38</f>
        <v>23.794117647058822</v>
      </c>
      <c r="J40" s="1">
        <f t="shared" si="8"/>
        <v>40.132352941176478</v>
      </c>
    </row>
  </sheetData>
  <sortState ref="B3:J36">
    <sortCondition descending="1" ref="J3:J3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0"/>
  <sheetViews>
    <sheetView tabSelected="1" workbookViewId="0">
      <selection activeCell="R10" sqref="R10"/>
    </sheetView>
  </sheetViews>
  <sheetFormatPr defaultRowHeight="14.4"/>
  <cols>
    <col min="2" max="2" width="12.21875" customWidth="1"/>
    <col min="3" max="3" width="19" bestFit="1" customWidth="1"/>
    <col min="4" max="5" width="6.6640625" style="1" customWidth="1"/>
    <col min="6" max="7" width="9.77734375" style="1" customWidth="1"/>
    <col min="8" max="8" width="8.33203125" style="1" customWidth="1"/>
    <col min="9" max="9" width="4.77734375" style="1" customWidth="1"/>
    <col min="10" max="10" width="8.88671875" customWidth="1"/>
    <col min="11" max="11" width="10.109375" bestFit="1" customWidth="1"/>
    <col min="14" max="21" width="8.88671875" customWidth="1"/>
  </cols>
  <sheetData>
    <row r="1" spans="1:21">
      <c r="B1" t="s">
        <v>0</v>
      </c>
    </row>
    <row r="2" spans="1:21">
      <c r="B2" t="s">
        <v>1</v>
      </c>
      <c r="C2" t="s">
        <v>2</v>
      </c>
      <c r="D2" s="1" t="s">
        <v>56</v>
      </c>
      <c r="E2" s="1" t="s">
        <v>58</v>
      </c>
      <c r="F2" s="1" t="s">
        <v>57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67</v>
      </c>
    </row>
    <row r="3" spans="1:21">
      <c r="A3">
        <v>1</v>
      </c>
      <c r="B3">
        <v>110150214</v>
      </c>
      <c r="C3" t="s">
        <v>3</v>
      </c>
      <c r="D3">
        <v>100</v>
      </c>
      <c r="E3" s="1">
        <v>100</v>
      </c>
      <c r="F3" s="1">
        <v>60</v>
      </c>
      <c r="G3" s="1">
        <v>100</v>
      </c>
      <c r="H3" s="1">
        <v>40</v>
      </c>
      <c r="I3" s="1">
        <v>15</v>
      </c>
      <c r="J3" s="3">
        <f t="shared" ref="J3:J36" si="0">0.05*SUM(D3:G3)+0.4*H3+0.4*I3</f>
        <v>40</v>
      </c>
      <c r="K3" s="1" t="s">
        <v>70</v>
      </c>
      <c r="Q3" s="1"/>
      <c r="R3" s="1"/>
      <c r="S3" s="1"/>
      <c r="T3" s="1"/>
      <c r="U3" s="1"/>
    </row>
    <row r="4" spans="1:21">
      <c r="A4">
        <v>2</v>
      </c>
      <c r="B4">
        <v>110150219</v>
      </c>
      <c r="C4" t="s">
        <v>4</v>
      </c>
      <c r="D4">
        <v>100</v>
      </c>
      <c r="E4" s="1">
        <v>100</v>
      </c>
      <c r="F4" s="1">
        <v>50</v>
      </c>
      <c r="G4" s="1">
        <v>100</v>
      </c>
      <c r="H4" s="1">
        <v>45</v>
      </c>
      <c r="I4" s="1">
        <v>48</v>
      </c>
      <c r="J4" s="3">
        <f t="shared" si="0"/>
        <v>54.7</v>
      </c>
      <c r="K4" s="1" t="s">
        <v>73</v>
      </c>
      <c r="Q4" s="1"/>
      <c r="R4" s="1"/>
      <c r="S4" s="1"/>
      <c r="T4" s="1"/>
      <c r="U4" s="1"/>
    </row>
    <row r="5" spans="1:21">
      <c r="A5">
        <v>3</v>
      </c>
      <c r="B5">
        <v>110150223</v>
      </c>
      <c r="C5" t="s">
        <v>5</v>
      </c>
      <c r="D5">
        <v>100</v>
      </c>
      <c r="E5" s="1">
        <v>100</v>
      </c>
      <c r="F5" s="1">
        <v>50</v>
      </c>
      <c r="G5" s="1">
        <v>100</v>
      </c>
      <c r="H5" s="1">
        <v>36</v>
      </c>
      <c r="I5" s="1">
        <v>46</v>
      </c>
      <c r="J5" s="3">
        <f t="shared" si="0"/>
        <v>50.3</v>
      </c>
      <c r="K5" s="1" t="s">
        <v>72</v>
      </c>
      <c r="Q5" s="1"/>
      <c r="R5" s="1"/>
      <c r="S5" s="1"/>
      <c r="T5" s="1"/>
      <c r="U5" s="1"/>
    </row>
    <row r="6" spans="1:21">
      <c r="A6">
        <v>4</v>
      </c>
      <c r="B6">
        <v>110150250</v>
      </c>
      <c r="C6" t="s">
        <v>37</v>
      </c>
      <c r="D6">
        <v>100</v>
      </c>
      <c r="E6" s="1">
        <v>100</v>
      </c>
      <c r="F6" s="1">
        <v>30</v>
      </c>
      <c r="G6" s="1">
        <v>100</v>
      </c>
      <c r="H6" s="1">
        <v>37</v>
      </c>
      <c r="I6" s="1">
        <v>4</v>
      </c>
      <c r="J6" s="3">
        <f t="shared" si="0"/>
        <v>32.9</v>
      </c>
      <c r="K6" s="1" t="s">
        <v>70</v>
      </c>
      <c r="Q6" s="1"/>
      <c r="R6" s="1"/>
      <c r="S6" s="1"/>
      <c r="T6" s="1"/>
      <c r="U6" s="1"/>
    </row>
    <row r="7" spans="1:21">
      <c r="A7">
        <v>5</v>
      </c>
      <c r="B7">
        <v>110150254</v>
      </c>
      <c r="C7" t="s">
        <v>6</v>
      </c>
      <c r="D7" t="s">
        <v>66</v>
      </c>
      <c r="E7" s="1">
        <v>100</v>
      </c>
      <c r="F7" s="1">
        <v>50</v>
      </c>
      <c r="G7" s="1">
        <v>100</v>
      </c>
      <c r="H7" s="1">
        <v>27</v>
      </c>
      <c r="I7" s="1">
        <v>13</v>
      </c>
      <c r="J7" s="3">
        <f t="shared" si="0"/>
        <v>28.5</v>
      </c>
      <c r="K7" s="1" t="s">
        <v>69</v>
      </c>
      <c r="Q7" s="1"/>
      <c r="R7" s="1"/>
      <c r="S7" s="1"/>
      <c r="T7" s="1"/>
      <c r="U7" s="1"/>
    </row>
    <row r="8" spans="1:21">
      <c r="A8">
        <v>6</v>
      </c>
      <c r="B8">
        <v>110150256</v>
      </c>
      <c r="C8" t="s">
        <v>7</v>
      </c>
      <c r="D8">
        <v>100</v>
      </c>
      <c r="E8" s="1" t="s">
        <v>66</v>
      </c>
      <c r="F8" s="1">
        <v>70</v>
      </c>
      <c r="G8" s="1">
        <v>100</v>
      </c>
      <c r="H8" s="1">
        <v>68</v>
      </c>
      <c r="I8" s="1">
        <v>20</v>
      </c>
      <c r="J8" s="3">
        <f t="shared" si="0"/>
        <v>48.7</v>
      </c>
      <c r="K8" s="1" t="s">
        <v>72</v>
      </c>
      <c r="Q8" s="1"/>
      <c r="R8" s="1"/>
      <c r="S8" s="1"/>
      <c r="T8" s="1"/>
      <c r="U8" s="1"/>
    </row>
    <row r="9" spans="1:21">
      <c r="A9">
        <v>7</v>
      </c>
      <c r="B9">
        <v>110160206</v>
      </c>
      <c r="C9" t="s">
        <v>8</v>
      </c>
      <c r="D9">
        <v>100</v>
      </c>
      <c r="E9" s="1">
        <v>100</v>
      </c>
      <c r="F9" s="1">
        <v>50</v>
      </c>
      <c r="G9" s="1">
        <v>100</v>
      </c>
      <c r="H9" s="1">
        <v>44</v>
      </c>
      <c r="I9" s="1">
        <v>26</v>
      </c>
      <c r="J9" s="3">
        <f t="shared" si="0"/>
        <v>45.5</v>
      </c>
      <c r="K9" s="1" t="s">
        <v>71</v>
      </c>
      <c r="Q9" s="1"/>
      <c r="R9" s="1"/>
      <c r="S9" s="1"/>
      <c r="T9" s="1"/>
      <c r="U9" s="1"/>
    </row>
    <row r="10" spans="1:21">
      <c r="A10">
        <v>8</v>
      </c>
      <c r="B10">
        <v>110160211</v>
      </c>
      <c r="C10" t="s">
        <v>9</v>
      </c>
      <c r="D10" t="s">
        <v>66</v>
      </c>
      <c r="E10" s="1">
        <v>100</v>
      </c>
      <c r="F10" s="1">
        <v>50</v>
      </c>
      <c r="G10" s="1">
        <v>100</v>
      </c>
      <c r="H10" s="1">
        <v>22</v>
      </c>
      <c r="I10" s="1">
        <v>11</v>
      </c>
      <c r="J10" s="3">
        <f t="shared" si="0"/>
        <v>25.700000000000003</v>
      </c>
      <c r="K10" s="1" t="s">
        <v>69</v>
      </c>
      <c r="Q10" s="1"/>
      <c r="R10" s="1"/>
      <c r="S10" s="1"/>
      <c r="T10" s="1"/>
      <c r="U10" s="1"/>
    </row>
    <row r="11" spans="1:21">
      <c r="A11">
        <v>9</v>
      </c>
      <c r="B11">
        <v>110160215</v>
      </c>
      <c r="C11" t="s">
        <v>10</v>
      </c>
      <c r="D11" t="s">
        <v>66</v>
      </c>
      <c r="E11" s="1">
        <v>100</v>
      </c>
      <c r="F11" s="1">
        <v>40</v>
      </c>
      <c r="G11" s="1">
        <v>100</v>
      </c>
      <c r="H11" s="1">
        <v>51</v>
      </c>
      <c r="I11" s="1">
        <v>24</v>
      </c>
      <c r="J11" s="3">
        <f t="shared" si="0"/>
        <v>42.000000000000007</v>
      </c>
      <c r="K11" s="1" t="s">
        <v>71</v>
      </c>
      <c r="Q11" s="1"/>
      <c r="R11" s="1"/>
      <c r="S11" s="1"/>
      <c r="T11" s="1"/>
      <c r="U11" s="1"/>
    </row>
    <row r="12" spans="1:21">
      <c r="A12">
        <v>10</v>
      </c>
      <c r="B12">
        <v>110160223</v>
      </c>
      <c r="C12" t="s">
        <v>11</v>
      </c>
      <c r="D12">
        <v>100</v>
      </c>
      <c r="E12" s="1" t="s">
        <v>66</v>
      </c>
      <c r="F12" s="1">
        <v>60</v>
      </c>
      <c r="G12" s="1">
        <v>100</v>
      </c>
      <c r="H12" s="1">
        <v>31</v>
      </c>
      <c r="I12" s="1">
        <v>24</v>
      </c>
      <c r="J12" s="3">
        <f t="shared" si="0"/>
        <v>35</v>
      </c>
      <c r="K12" s="1" t="s">
        <v>70</v>
      </c>
      <c r="Q12" s="1"/>
      <c r="R12" s="1"/>
      <c r="S12" s="1"/>
      <c r="T12" s="1"/>
      <c r="U12" s="1"/>
    </row>
    <row r="13" spans="1:21">
      <c r="A13">
        <v>11</v>
      </c>
      <c r="B13">
        <v>110160225</v>
      </c>
      <c r="C13" t="s">
        <v>12</v>
      </c>
      <c r="D13">
        <v>100</v>
      </c>
      <c r="E13" s="1">
        <v>100</v>
      </c>
      <c r="F13" s="1">
        <v>50</v>
      </c>
      <c r="G13" s="1">
        <v>100</v>
      </c>
      <c r="H13" s="1">
        <v>61</v>
      </c>
      <c r="I13" s="1">
        <v>20</v>
      </c>
      <c r="J13" s="3">
        <f t="shared" si="0"/>
        <v>49.900000000000006</v>
      </c>
      <c r="K13" s="1" t="s">
        <v>72</v>
      </c>
      <c r="Q13" s="1"/>
      <c r="R13" s="1"/>
      <c r="S13" s="1"/>
      <c r="T13" s="1"/>
      <c r="U13" s="1"/>
    </row>
    <row r="14" spans="1:21">
      <c r="A14">
        <v>12</v>
      </c>
      <c r="B14">
        <v>110160227</v>
      </c>
      <c r="C14" t="s">
        <v>13</v>
      </c>
      <c r="D14">
        <v>100</v>
      </c>
      <c r="E14" s="1">
        <v>100</v>
      </c>
      <c r="F14" s="1">
        <v>80</v>
      </c>
      <c r="G14" s="1">
        <v>100</v>
      </c>
      <c r="H14" s="1">
        <v>41</v>
      </c>
      <c r="I14" s="1">
        <v>22</v>
      </c>
      <c r="J14" s="3">
        <f t="shared" si="0"/>
        <v>44.2</v>
      </c>
      <c r="K14" s="1" t="s">
        <v>71</v>
      </c>
      <c r="Q14" s="1"/>
      <c r="R14" s="1"/>
      <c r="S14" s="1"/>
      <c r="T14" s="1"/>
      <c r="U14" s="1"/>
    </row>
    <row r="15" spans="1:21">
      <c r="A15">
        <v>13</v>
      </c>
      <c r="B15">
        <v>110160228</v>
      </c>
      <c r="C15" t="s">
        <v>14</v>
      </c>
      <c r="D15">
        <v>100</v>
      </c>
      <c r="E15" s="1">
        <v>100</v>
      </c>
      <c r="F15" s="1">
        <v>50</v>
      </c>
      <c r="G15" s="1">
        <v>100</v>
      </c>
      <c r="H15" s="1">
        <v>58</v>
      </c>
      <c r="I15" s="1">
        <v>30</v>
      </c>
      <c r="J15" s="3">
        <f t="shared" si="0"/>
        <v>52.7</v>
      </c>
      <c r="K15" s="1" t="s">
        <v>73</v>
      </c>
      <c r="Q15" s="1"/>
      <c r="R15" s="1"/>
      <c r="S15" s="1"/>
      <c r="T15" s="1"/>
      <c r="U15" s="1"/>
    </row>
    <row r="16" spans="1:21">
      <c r="A16">
        <v>14</v>
      </c>
      <c r="B16">
        <v>110160229</v>
      </c>
      <c r="C16" t="s">
        <v>15</v>
      </c>
      <c r="D16">
        <v>100</v>
      </c>
      <c r="E16" s="1">
        <v>100</v>
      </c>
      <c r="F16" s="1">
        <v>50</v>
      </c>
      <c r="G16" s="1">
        <v>100</v>
      </c>
      <c r="H16" s="1">
        <v>10</v>
      </c>
      <c r="I16" s="1">
        <v>20</v>
      </c>
      <c r="J16" s="3">
        <f t="shared" si="0"/>
        <v>29.5</v>
      </c>
      <c r="K16" s="1" t="s">
        <v>69</v>
      </c>
      <c r="Q16" s="1"/>
      <c r="R16" s="1"/>
      <c r="S16" s="1"/>
      <c r="T16" s="1"/>
      <c r="U16" s="1"/>
    </row>
    <row r="17" spans="1:21">
      <c r="A17">
        <v>15</v>
      </c>
      <c r="B17">
        <v>110160230</v>
      </c>
      <c r="C17" t="s">
        <v>16</v>
      </c>
      <c r="D17">
        <v>100</v>
      </c>
      <c r="E17" s="1">
        <v>100</v>
      </c>
      <c r="F17" s="1">
        <v>70</v>
      </c>
      <c r="G17" s="1">
        <v>100</v>
      </c>
      <c r="H17" s="1">
        <v>55</v>
      </c>
      <c r="I17" s="1">
        <v>40</v>
      </c>
      <c r="J17" s="3">
        <f t="shared" si="0"/>
        <v>56.5</v>
      </c>
      <c r="K17" s="1" t="s">
        <v>73</v>
      </c>
      <c r="Q17" s="1"/>
      <c r="R17" s="1"/>
      <c r="S17" s="1"/>
      <c r="T17" s="1"/>
      <c r="U17" s="1"/>
    </row>
    <row r="18" spans="1:21">
      <c r="A18">
        <v>16</v>
      </c>
      <c r="B18">
        <v>110160231</v>
      </c>
      <c r="C18" t="s">
        <v>17</v>
      </c>
      <c r="D18">
        <v>100</v>
      </c>
      <c r="E18" s="1">
        <v>100</v>
      </c>
      <c r="F18" s="1">
        <v>50</v>
      </c>
      <c r="H18" s="1">
        <v>22</v>
      </c>
      <c r="I18" s="1">
        <v>40</v>
      </c>
      <c r="J18" s="3">
        <f t="shared" si="0"/>
        <v>37.299999999999997</v>
      </c>
      <c r="K18" s="1" t="s">
        <v>70</v>
      </c>
      <c r="Q18" s="1"/>
      <c r="R18" s="1"/>
      <c r="S18" s="1"/>
      <c r="T18" s="1"/>
      <c r="U18" s="1"/>
    </row>
    <row r="19" spans="1:21">
      <c r="A19">
        <v>17</v>
      </c>
      <c r="B19">
        <v>110160232</v>
      </c>
      <c r="C19" t="s">
        <v>18</v>
      </c>
      <c r="D19">
        <v>100</v>
      </c>
      <c r="E19" s="1">
        <v>100</v>
      </c>
      <c r="F19" s="1">
        <v>50</v>
      </c>
      <c r="G19" s="1">
        <v>100</v>
      </c>
      <c r="H19" s="1">
        <v>35</v>
      </c>
      <c r="I19" s="1">
        <v>35</v>
      </c>
      <c r="J19" s="3">
        <f t="shared" si="0"/>
        <v>45.5</v>
      </c>
      <c r="K19" s="1" t="s">
        <v>71</v>
      </c>
      <c r="Q19" s="1"/>
      <c r="R19" s="1"/>
      <c r="S19" s="1"/>
      <c r="T19" s="1"/>
      <c r="U19" s="1"/>
    </row>
    <row r="20" spans="1:21">
      <c r="A20">
        <v>18</v>
      </c>
      <c r="B20">
        <v>110160235</v>
      </c>
      <c r="C20" t="s">
        <v>19</v>
      </c>
      <c r="D20">
        <v>100</v>
      </c>
      <c r="E20" s="1">
        <v>100</v>
      </c>
      <c r="F20" s="1">
        <v>50</v>
      </c>
      <c r="G20" s="1">
        <v>100</v>
      </c>
      <c r="H20" s="1">
        <v>38</v>
      </c>
      <c r="I20" s="1">
        <v>10</v>
      </c>
      <c r="J20" s="3">
        <f t="shared" si="0"/>
        <v>36.700000000000003</v>
      </c>
      <c r="K20" s="1" t="s">
        <v>70</v>
      </c>
      <c r="Q20" s="1"/>
      <c r="R20" s="1"/>
      <c r="S20" s="1"/>
      <c r="T20" s="1"/>
      <c r="U20" s="1"/>
    </row>
    <row r="21" spans="1:21">
      <c r="A21">
        <v>19</v>
      </c>
      <c r="B21">
        <v>110160240</v>
      </c>
      <c r="C21" t="s">
        <v>20</v>
      </c>
      <c r="D21">
        <v>100</v>
      </c>
      <c r="E21" s="1">
        <v>100</v>
      </c>
      <c r="F21" s="1">
        <v>50</v>
      </c>
      <c r="G21" s="1">
        <v>100</v>
      </c>
      <c r="H21" s="1">
        <v>24</v>
      </c>
      <c r="I21" s="1">
        <v>12</v>
      </c>
      <c r="J21" s="3">
        <f t="shared" si="0"/>
        <v>31.900000000000002</v>
      </c>
      <c r="K21" s="1" t="s">
        <v>70</v>
      </c>
      <c r="Q21" s="1"/>
      <c r="R21" s="1"/>
      <c r="S21" s="1"/>
      <c r="T21" s="1"/>
      <c r="U21" s="1"/>
    </row>
    <row r="22" spans="1:21">
      <c r="A22">
        <v>20</v>
      </c>
      <c r="B22">
        <v>110160241</v>
      </c>
      <c r="C22" t="s">
        <v>21</v>
      </c>
      <c r="D22">
        <v>100</v>
      </c>
      <c r="E22" s="1">
        <v>100</v>
      </c>
      <c r="F22" s="1">
        <v>50</v>
      </c>
      <c r="G22" s="1">
        <v>100</v>
      </c>
      <c r="H22" s="1">
        <v>21</v>
      </c>
      <c r="I22" s="1">
        <v>30</v>
      </c>
      <c r="J22" s="3">
        <f t="shared" si="0"/>
        <v>37.9</v>
      </c>
      <c r="K22" s="1" t="s">
        <v>70</v>
      </c>
      <c r="Q22" s="1"/>
      <c r="R22" s="1"/>
      <c r="S22" s="1"/>
      <c r="T22" s="1"/>
      <c r="U22" s="1"/>
    </row>
    <row r="23" spans="1:21">
      <c r="A23">
        <v>21</v>
      </c>
      <c r="B23">
        <v>110160244</v>
      </c>
      <c r="C23" t="s">
        <v>22</v>
      </c>
      <c r="D23">
        <v>100</v>
      </c>
      <c r="E23" s="1">
        <v>100</v>
      </c>
      <c r="F23" s="1">
        <v>40</v>
      </c>
      <c r="G23" s="1">
        <v>100</v>
      </c>
      <c r="H23" s="1">
        <v>34</v>
      </c>
      <c r="I23" s="1">
        <v>5</v>
      </c>
      <c r="J23" s="3">
        <f t="shared" si="0"/>
        <v>32.6</v>
      </c>
      <c r="K23" s="1" t="s">
        <v>70</v>
      </c>
      <c r="Q23" s="1"/>
      <c r="R23" s="1"/>
      <c r="S23" s="1"/>
      <c r="T23" s="1"/>
      <c r="U23" s="1"/>
    </row>
    <row r="24" spans="1:21">
      <c r="A24">
        <v>22</v>
      </c>
      <c r="B24">
        <v>110160245</v>
      </c>
      <c r="C24" t="s">
        <v>23</v>
      </c>
      <c r="D24" t="s">
        <v>66</v>
      </c>
      <c r="E24" s="1" t="s">
        <v>66</v>
      </c>
      <c r="F24" s="1">
        <v>50</v>
      </c>
      <c r="G24" s="1">
        <v>100</v>
      </c>
      <c r="H24" s="1">
        <v>26</v>
      </c>
      <c r="I24" s="1">
        <v>11</v>
      </c>
      <c r="J24" s="3">
        <f t="shared" si="0"/>
        <v>22.299999999999997</v>
      </c>
      <c r="K24" s="1" t="s">
        <v>69</v>
      </c>
      <c r="Q24" s="1"/>
      <c r="R24" s="1"/>
      <c r="S24" s="1"/>
      <c r="T24" s="1"/>
      <c r="U24" s="1"/>
    </row>
    <row r="25" spans="1:21">
      <c r="A25">
        <v>23</v>
      </c>
      <c r="B25">
        <v>110160250</v>
      </c>
      <c r="C25" t="s">
        <v>24</v>
      </c>
      <c r="D25">
        <v>100</v>
      </c>
      <c r="E25" s="1">
        <v>100</v>
      </c>
      <c r="F25" s="1">
        <v>50</v>
      </c>
      <c r="G25" s="1">
        <v>100</v>
      </c>
      <c r="H25" s="1">
        <v>46</v>
      </c>
      <c r="I25" s="1">
        <v>25</v>
      </c>
      <c r="J25" s="3">
        <f t="shared" si="0"/>
        <v>45.900000000000006</v>
      </c>
      <c r="K25" s="1" t="s">
        <v>71</v>
      </c>
      <c r="Q25" s="1"/>
      <c r="R25" s="1"/>
      <c r="S25" s="1"/>
      <c r="T25" s="1"/>
      <c r="U25" s="1"/>
    </row>
    <row r="26" spans="1:21">
      <c r="A26">
        <v>24</v>
      </c>
      <c r="B26">
        <v>110160252</v>
      </c>
      <c r="C26" t="s">
        <v>25</v>
      </c>
      <c r="D26">
        <v>100</v>
      </c>
      <c r="E26" s="1">
        <v>100</v>
      </c>
      <c r="F26" s="1">
        <v>30</v>
      </c>
      <c r="G26" s="1">
        <v>100</v>
      </c>
      <c r="H26" s="1">
        <v>33</v>
      </c>
      <c r="I26" s="1">
        <v>20</v>
      </c>
      <c r="J26" s="3">
        <f t="shared" si="0"/>
        <v>37.700000000000003</v>
      </c>
      <c r="K26" s="1" t="s">
        <v>70</v>
      </c>
      <c r="Q26" s="1"/>
      <c r="R26" s="1"/>
      <c r="S26" s="1"/>
      <c r="T26" s="1"/>
      <c r="U26" s="1"/>
    </row>
    <row r="27" spans="1:21">
      <c r="A27">
        <v>25</v>
      </c>
      <c r="B27">
        <v>110160255</v>
      </c>
      <c r="C27" t="s">
        <v>26</v>
      </c>
      <c r="D27" t="s">
        <v>66</v>
      </c>
      <c r="E27" s="1" t="s">
        <v>66</v>
      </c>
      <c r="H27" s="1">
        <v>29</v>
      </c>
      <c r="I27" s="1">
        <v>1</v>
      </c>
      <c r="J27" s="3">
        <f t="shared" si="0"/>
        <v>12.000000000000002</v>
      </c>
      <c r="K27" s="1" t="s">
        <v>68</v>
      </c>
      <c r="Q27" s="1"/>
      <c r="R27" s="1"/>
      <c r="S27" s="1"/>
      <c r="T27" s="1"/>
      <c r="U27" s="1"/>
    </row>
    <row r="28" spans="1:21">
      <c r="A28">
        <v>26</v>
      </c>
      <c r="B28">
        <v>110160260</v>
      </c>
      <c r="C28" t="s">
        <v>27</v>
      </c>
      <c r="D28">
        <v>100</v>
      </c>
      <c r="E28" s="1">
        <v>100</v>
      </c>
      <c r="F28" s="1">
        <v>50</v>
      </c>
      <c r="G28" s="1">
        <v>100</v>
      </c>
      <c r="H28" s="1">
        <v>65</v>
      </c>
      <c r="I28" s="1">
        <v>30</v>
      </c>
      <c r="J28" s="3">
        <f t="shared" si="0"/>
        <v>55.5</v>
      </c>
      <c r="K28" s="1" t="s">
        <v>73</v>
      </c>
      <c r="Q28" s="1"/>
      <c r="R28" s="1"/>
      <c r="S28" s="1"/>
      <c r="T28" s="1"/>
      <c r="U28" s="1"/>
    </row>
    <row r="29" spans="1:21">
      <c r="A29">
        <v>27</v>
      </c>
      <c r="B29">
        <v>110160262</v>
      </c>
      <c r="C29" t="s">
        <v>28</v>
      </c>
      <c r="D29">
        <v>100</v>
      </c>
      <c r="E29" s="1" t="s">
        <v>66</v>
      </c>
      <c r="F29" s="1">
        <v>30</v>
      </c>
      <c r="H29" s="1">
        <v>8</v>
      </c>
      <c r="I29" s="1">
        <v>6</v>
      </c>
      <c r="J29" s="3">
        <f t="shared" si="0"/>
        <v>12.1</v>
      </c>
      <c r="K29" s="1" t="s">
        <v>68</v>
      </c>
      <c r="Q29" s="1"/>
      <c r="R29" s="1"/>
      <c r="S29" s="1"/>
      <c r="T29" s="1"/>
      <c r="U29" s="1"/>
    </row>
    <row r="30" spans="1:21">
      <c r="A30">
        <v>28</v>
      </c>
      <c r="B30">
        <v>110160601</v>
      </c>
      <c r="C30" t="s">
        <v>29</v>
      </c>
      <c r="D30">
        <v>100</v>
      </c>
      <c r="E30" s="1">
        <v>100</v>
      </c>
      <c r="F30" s="1">
        <v>70</v>
      </c>
      <c r="G30" s="1">
        <v>100</v>
      </c>
      <c r="H30" s="1">
        <v>60</v>
      </c>
      <c r="I30" s="1">
        <v>47</v>
      </c>
      <c r="J30" s="3">
        <f t="shared" si="0"/>
        <v>61.3</v>
      </c>
      <c r="K30" s="1" t="s">
        <v>74</v>
      </c>
      <c r="Q30" s="1"/>
      <c r="R30" s="1"/>
      <c r="S30" s="1"/>
      <c r="T30" s="1"/>
      <c r="U30" s="1"/>
    </row>
    <row r="31" spans="1:21">
      <c r="A31">
        <v>29</v>
      </c>
      <c r="B31">
        <v>110160602</v>
      </c>
      <c r="C31" t="s">
        <v>30</v>
      </c>
      <c r="D31">
        <v>100</v>
      </c>
      <c r="E31" s="1" t="s">
        <v>66</v>
      </c>
      <c r="F31" s="1">
        <v>60</v>
      </c>
      <c r="G31" s="1">
        <v>100</v>
      </c>
      <c r="H31" s="1">
        <v>44</v>
      </c>
      <c r="I31" s="1">
        <v>21</v>
      </c>
      <c r="J31" s="3">
        <f t="shared" si="0"/>
        <v>39</v>
      </c>
      <c r="K31" s="1" t="s">
        <v>70</v>
      </c>
      <c r="Q31" s="1"/>
      <c r="R31" s="1"/>
      <c r="S31" s="1"/>
      <c r="T31" s="1"/>
      <c r="U31" s="1"/>
    </row>
    <row r="32" spans="1:21">
      <c r="A32">
        <v>30</v>
      </c>
      <c r="B32">
        <v>110170201</v>
      </c>
      <c r="C32" t="s">
        <v>31</v>
      </c>
      <c r="D32">
        <v>100</v>
      </c>
      <c r="E32" s="1">
        <v>100</v>
      </c>
      <c r="F32" s="1">
        <v>50</v>
      </c>
      <c r="G32" s="1">
        <v>100</v>
      </c>
      <c r="H32" s="1">
        <v>58</v>
      </c>
      <c r="I32" s="1">
        <v>30</v>
      </c>
      <c r="J32" s="3">
        <f t="shared" si="0"/>
        <v>52.7</v>
      </c>
      <c r="K32" s="1" t="s">
        <v>73</v>
      </c>
      <c r="Q32" s="1"/>
      <c r="R32" s="1"/>
      <c r="S32" s="1"/>
      <c r="T32" s="1"/>
      <c r="U32" s="1"/>
    </row>
    <row r="33" spans="1:21">
      <c r="A33">
        <v>31</v>
      </c>
      <c r="B33">
        <v>110170205</v>
      </c>
      <c r="C33" t="s">
        <v>32</v>
      </c>
      <c r="D33">
        <v>100</v>
      </c>
      <c r="E33" s="1">
        <v>100</v>
      </c>
      <c r="F33" s="1">
        <v>90</v>
      </c>
      <c r="G33" s="1">
        <v>100</v>
      </c>
      <c r="H33" s="1">
        <v>30</v>
      </c>
      <c r="I33" s="1">
        <v>27</v>
      </c>
      <c r="J33" s="3">
        <f t="shared" si="0"/>
        <v>42.3</v>
      </c>
      <c r="K33" s="1" t="s">
        <v>71</v>
      </c>
      <c r="Q33" s="1"/>
      <c r="R33" s="1"/>
      <c r="S33" s="1"/>
      <c r="T33" s="1"/>
      <c r="U33" s="1"/>
    </row>
    <row r="34" spans="1:21">
      <c r="A34">
        <v>32</v>
      </c>
      <c r="B34">
        <v>110170207</v>
      </c>
      <c r="C34" t="s">
        <v>33</v>
      </c>
      <c r="D34">
        <v>100</v>
      </c>
      <c r="E34" s="1">
        <v>100</v>
      </c>
      <c r="G34" s="1">
        <v>100</v>
      </c>
      <c r="H34" s="1">
        <v>44</v>
      </c>
      <c r="I34" s="1">
        <v>35</v>
      </c>
      <c r="J34" s="3">
        <f t="shared" si="0"/>
        <v>46.6</v>
      </c>
      <c r="K34" s="1" t="s">
        <v>71</v>
      </c>
      <c r="Q34" s="1"/>
      <c r="R34" s="1"/>
      <c r="S34" s="1"/>
      <c r="T34" s="1"/>
      <c r="U34" s="1"/>
    </row>
    <row r="35" spans="1:21">
      <c r="A35">
        <v>33</v>
      </c>
      <c r="B35">
        <v>110170262</v>
      </c>
      <c r="C35" t="s">
        <v>34</v>
      </c>
      <c r="D35" t="s">
        <v>66</v>
      </c>
      <c r="E35" s="1">
        <v>100</v>
      </c>
      <c r="F35" s="1">
        <v>50</v>
      </c>
      <c r="G35" s="1">
        <v>100</v>
      </c>
      <c r="H35" s="1">
        <v>13</v>
      </c>
      <c r="I35" s="1">
        <v>8</v>
      </c>
      <c r="J35" s="3">
        <f t="shared" si="0"/>
        <v>20.9</v>
      </c>
      <c r="K35" s="1" t="s">
        <v>69</v>
      </c>
      <c r="Q35" s="1"/>
      <c r="R35" s="1"/>
      <c r="S35" s="1"/>
      <c r="T35" s="1"/>
      <c r="U35" s="1"/>
    </row>
    <row r="36" spans="1:21">
      <c r="A36">
        <v>34</v>
      </c>
      <c r="B36">
        <v>110170708</v>
      </c>
      <c r="C36" t="s">
        <v>35</v>
      </c>
      <c r="D36">
        <v>100</v>
      </c>
      <c r="E36" s="1">
        <v>100</v>
      </c>
      <c r="F36" s="1">
        <v>80</v>
      </c>
      <c r="G36" s="1">
        <v>100</v>
      </c>
      <c r="H36" s="1">
        <v>45</v>
      </c>
      <c r="I36" s="1">
        <v>53</v>
      </c>
      <c r="J36" s="3">
        <f t="shared" si="0"/>
        <v>58.2</v>
      </c>
      <c r="K36" s="1" t="s">
        <v>73</v>
      </c>
      <c r="Q36" s="1"/>
      <c r="R36" s="1"/>
      <c r="S36" s="1"/>
      <c r="T36" s="1"/>
      <c r="U36" s="1"/>
    </row>
    <row r="37" spans="1:21">
      <c r="J37" s="1"/>
    </row>
    <row r="38" spans="1:21">
      <c r="C38" t="s">
        <v>38</v>
      </c>
      <c r="D38" s="1">
        <f>$A$36-COUNTBLANK(D3:D36)</f>
        <v>28</v>
      </c>
      <c r="E38" s="1">
        <f t="shared" ref="E38:J38" si="1">$A$36-COUNTBLANK(E3:E36)</f>
        <v>28</v>
      </c>
      <c r="F38" s="1">
        <f t="shared" si="1"/>
        <v>32</v>
      </c>
      <c r="G38" s="1">
        <f t="shared" si="1"/>
        <v>31</v>
      </c>
      <c r="H38" s="1">
        <f t="shared" si="1"/>
        <v>34</v>
      </c>
      <c r="I38" s="1">
        <f t="shared" si="1"/>
        <v>34</v>
      </c>
      <c r="J38" s="1">
        <f t="shared" si="1"/>
        <v>34</v>
      </c>
    </row>
    <row r="39" spans="1:21">
      <c r="C39" t="s">
        <v>64</v>
      </c>
      <c r="D39" s="1">
        <f t="shared" ref="D39:E39" si="2">SUM(D3:D36)/$A$36</f>
        <v>82.352941176470594</v>
      </c>
      <c r="E39" s="1">
        <f t="shared" si="2"/>
        <v>82.352941176470594</v>
      </c>
      <c r="F39" s="1">
        <f>SUM(F3:F36)/$A$36</f>
        <v>50.294117647058826</v>
      </c>
      <c r="G39" s="1">
        <f t="shared" ref="G39:J39" si="3">SUM(G3:G36)/$A$36</f>
        <v>91.17647058823529</v>
      </c>
      <c r="H39" s="1">
        <f t="shared" si="3"/>
        <v>38.264705882352942</v>
      </c>
      <c r="I39" s="1">
        <f t="shared" si="3"/>
        <v>23.794117647058822</v>
      </c>
      <c r="J39" s="1">
        <f t="shared" si="3"/>
        <v>40.132352941176471</v>
      </c>
    </row>
    <row r="40" spans="1:21">
      <c r="C40" t="s">
        <v>65</v>
      </c>
      <c r="D40" s="1">
        <f t="shared" ref="D40:E40" si="4">SUM(D3:D36)/D38</f>
        <v>100</v>
      </c>
      <c r="E40" s="1">
        <f t="shared" si="4"/>
        <v>100</v>
      </c>
      <c r="F40" s="1">
        <f>SUM(F3:F36)/F38</f>
        <v>53.4375</v>
      </c>
      <c r="G40" s="1">
        <f t="shared" ref="G40:J40" si="5">SUM(G3:G36)/G38</f>
        <v>100</v>
      </c>
      <c r="H40" s="1">
        <f t="shared" si="5"/>
        <v>38.264705882352942</v>
      </c>
      <c r="I40" s="1">
        <f t="shared" si="5"/>
        <v>23.794117647058822</v>
      </c>
      <c r="J40" s="1">
        <f t="shared" si="5"/>
        <v>40.132352941176471</v>
      </c>
    </row>
  </sheetData>
  <sortState ref="B3:K36">
    <sortCondition ref="B3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yoklama</vt:lpstr>
      <vt:lpstr>Not listesi</vt:lpstr>
      <vt:lpstr>TOPLAM NOTLAR</vt:lpstr>
      <vt:lpstr>DEĞERLENDİRME</vt:lpstr>
      <vt:lpstr>LISTE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2019-06-07T15:55:45Z</dcterms:modified>
</cp:coreProperties>
</file>