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2"/>
  </bookViews>
  <sheets>
    <sheet name="attendance list" sheetId="1" r:id="rId1"/>
    <sheet name="grades listed" sheetId="2" r:id="rId2"/>
    <sheet name="grades sorted" sheetId="3" r:id="rId3"/>
  </sheets>
  <calcPr calcId="124519"/>
</workbook>
</file>

<file path=xl/calcChain.xml><?xml version="1.0" encoding="utf-8"?>
<calcChain xmlns="http://schemas.openxmlformats.org/spreadsheetml/2006/main">
  <c r="E19" i="3"/>
  <c r="Q18"/>
  <c r="P18"/>
  <c r="O18"/>
  <c r="N18"/>
  <c r="M18"/>
  <c r="L18"/>
  <c r="K18"/>
  <c r="J18"/>
  <c r="I18"/>
  <c r="H18"/>
  <c r="G18"/>
  <c r="F18"/>
  <c r="E18"/>
  <c r="D18"/>
  <c r="Q17"/>
  <c r="Q19" s="1"/>
  <c r="P17"/>
  <c r="P19" s="1"/>
  <c r="O17"/>
  <c r="O19" s="1"/>
  <c r="N17"/>
  <c r="N19" s="1"/>
  <c r="M17"/>
  <c r="M19" s="1"/>
  <c r="L17"/>
  <c r="L19" s="1"/>
  <c r="K17"/>
  <c r="K19" s="1"/>
  <c r="J17"/>
  <c r="J19" s="1"/>
  <c r="I17"/>
  <c r="I19" s="1"/>
  <c r="H17"/>
  <c r="H19" s="1"/>
  <c r="G17"/>
  <c r="G19" s="1"/>
  <c r="F17"/>
  <c r="F19" s="1"/>
  <c r="E17"/>
  <c r="D17"/>
  <c r="D19" s="1"/>
  <c r="R13"/>
  <c r="R7"/>
  <c r="R11"/>
  <c r="R8"/>
  <c r="R15"/>
  <c r="R10"/>
  <c r="R5"/>
  <c r="R9"/>
  <c r="R4"/>
  <c r="R6"/>
  <c r="R12"/>
  <c r="R14"/>
  <c r="R17" i="2"/>
  <c r="R19" s="1"/>
  <c r="R18"/>
  <c r="R15"/>
  <c r="R14"/>
  <c r="R13"/>
  <c r="R12"/>
  <c r="R11"/>
  <c r="R10"/>
  <c r="R9"/>
  <c r="R8"/>
  <c r="R7"/>
  <c r="R6"/>
  <c r="R5"/>
  <c r="R4"/>
  <c r="Q18"/>
  <c r="Q19"/>
  <c r="P19"/>
  <c r="P18"/>
  <c r="O18"/>
  <c r="O19"/>
  <c r="M18"/>
  <c r="N18"/>
  <c r="M19"/>
  <c r="N19"/>
  <c r="P17" i="1"/>
  <c r="Q17"/>
  <c r="O17"/>
  <c r="L18" i="2"/>
  <c r="L19"/>
  <c r="N17" i="1"/>
  <c r="K18" i="2"/>
  <c r="K19"/>
  <c r="J18"/>
  <c r="J19"/>
  <c r="L17" i="1"/>
  <c r="M17"/>
  <c r="K17"/>
  <c r="I18" i="2"/>
  <c r="I19"/>
  <c r="H18"/>
  <c r="H19"/>
  <c r="G18"/>
  <c r="J17" i="1"/>
  <c r="G19" i="2"/>
  <c r="H17" i="1"/>
  <c r="I17"/>
  <c r="F18" i="2"/>
  <c r="E18"/>
  <c r="E17" i="1"/>
  <c r="F17"/>
  <c r="G17"/>
  <c r="D17"/>
  <c r="D18" i="2"/>
  <c r="E17"/>
  <c r="E19" s="1"/>
  <c r="F17"/>
  <c r="F19" s="1"/>
  <c r="G17"/>
  <c r="H17"/>
  <c r="I17"/>
  <c r="J17"/>
  <c r="K17"/>
  <c r="L17"/>
  <c r="M17"/>
  <c r="N17"/>
  <c r="O17"/>
  <c r="P17"/>
  <c r="Q17"/>
  <c r="D17"/>
  <c r="D19" s="1"/>
  <c r="R5" i="1"/>
  <c r="R6"/>
  <c r="R7"/>
  <c r="R8"/>
  <c r="R9"/>
  <c r="R10"/>
  <c r="R11"/>
  <c r="R12"/>
  <c r="R13"/>
  <c r="R14"/>
  <c r="R15"/>
  <c r="R4"/>
  <c r="R18" i="3" l="1"/>
  <c r="R17"/>
  <c r="R19" s="1"/>
</calcChain>
</file>

<file path=xl/sharedStrings.xml><?xml version="1.0" encoding="utf-8"?>
<sst xmlns="http://schemas.openxmlformats.org/spreadsheetml/2006/main" count="253" uniqueCount="60">
  <si>
    <t>Ögrenci No</t>
  </si>
  <si>
    <t>Ad Soyad</t>
  </si>
  <si>
    <t>Fatih Liman</t>
  </si>
  <si>
    <t>Osman Gömeç</t>
  </si>
  <si>
    <t>Buğra Şahin</t>
  </si>
  <si>
    <t>Mustafa Uğur Savran</t>
  </si>
  <si>
    <t>Ömer Yanık</t>
  </si>
  <si>
    <t>Hüseyin Akgün</t>
  </si>
  <si>
    <t>Ümran Kaya</t>
  </si>
  <si>
    <t>Dilay Durgut</t>
  </si>
  <si>
    <t>İsmail Tarık Öztürk</t>
  </si>
  <si>
    <t>Talha Turan</t>
  </si>
  <si>
    <t>Fatma Balık</t>
  </si>
  <si>
    <t>Mehmet Fatih Gölge</t>
  </si>
  <si>
    <t>20.09.2019</t>
  </si>
  <si>
    <t>27.09.2019</t>
  </si>
  <si>
    <t>04.10.2019</t>
  </si>
  <si>
    <t>11.10.2019</t>
  </si>
  <si>
    <t>18.10.2019</t>
  </si>
  <si>
    <t>25.10.2019</t>
  </si>
  <si>
    <t>01.11.2019</t>
  </si>
  <si>
    <t>15.11.2019</t>
  </si>
  <si>
    <t>22.11.2019</t>
  </si>
  <si>
    <t>29.11.2019</t>
  </si>
  <si>
    <t>06.12.2019</t>
  </si>
  <si>
    <t>13.12.2019</t>
  </si>
  <si>
    <t>20.12.2019</t>
  </si>
  <si>
    <t>27.12.2019</t>
  </si>
  <si>
    <t>15549 STA 201E Statics Grades</t>
  </si>
  <si>
    <t>15549 STA 201E  Statics Attendance List</t>
  </si>
  <si>
    <t>Student No</t>
  </si>
  <si>
    <t>Name Surname</t>
  </si>
  <si>
    <t>+</t>
  </si>
  <si>
    <t>Total</t>
  </si>
  <si>
    <t>Quiz 1</t>
  </si>
  <si>
    <t>Quiz 2</t>
  </si>
  <si>
    <t>Quiz 3</t>
  </si>
  <si>
    <t>Quiz 4</t>
  </si>
  <si>
    <t>Quiz 5</t>
  </si>
  <si>
    <t>Quiz 6</t>
  </si>
  <si>
    <t>Quiz 7</t>
  </si>
  <si>
    <t>Quiz 8</t>
  </si>
  <si>
    <t>Quiz 9</t>
  </si>
  <si>
    <t>Quiz 10</t>
  </si>
  <si>
    <t>Quiz 11</t>
  </si>
  <si>
    <t>Midterm</t>
  </si>
  <si>
    <t>Final</t>
  </si>
  <si>
    <t>Grade</t>
  </si>
  <si>
    <t>No of Attendees</t>
  </si>
  <si>
    <t>Average</t>
  </si>
  <si>
    <t>Average of Attendees</t>
  </si>
  <si>
    <t>Attendance</t>
  </si>
  <si>
    <t xml:space="preserve"> </t>
  </si>
  <si>
    <t>Mean Quiz (best 10)</t>
  </si>
  <si>
    <t>AA</t>
  </si>
  <si>
    <t>BA</t>
  </si>
  <si>
    <t>BB</t>
  </si>
  <si>
    <t>CB</t>
  </si>
  <si>
    <t>CC</t>
  </si>
  <si>
    <t>FF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</si>
</sst>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textRotation="90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9" fontId="0" fillId="0" borderId="0" xfId="0" applyNumberFormat="1" applyAlignme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27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V19" sqref="V19"/>
    </sheetView>
  </sheetViews>
  <sheetFormatPr defaultRowHeight="14.4"/>
  <cols>
    <col min="1" max="1" width="3" bestFit="1" customWidth="1"/>
    <col min="2" max="2" width="10.109375" customWidth="1"/>
    <col min="3" max="3" width="18.21875" bestFit="1" customWidth="1"/>
    <col min="4" max="17" width="3.77734375" customWidth="1"/>
    <col min="18" max="18" width="8.88671875" style="15"/>
  </cols>
  <sheetData>
    <row r="1" spans="1:18" ht="21">
      <c r="B1" s="4" t="s">
        <v>29</v>
      </c>
    </row>
    <row r="2" spans="1:18" ht="59.4" customHeight="1" thickBot="1"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  <c r="P2" s="3" t="s">
        <v>26</v>
      </c>
      <c r="Q2" s="3" t="s">
        <v>27</v>
      </c>
    </row>
    <row r="3" spans="1:18" ht="15" thickBot="1">
      <c r="A3" s="8"/>
      <c r="B3" s="9" t="s">
        <v>30</v>
      </c>
      <c r="C3" s="9" t="s">
        <v>31</v>
      </c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6">
        <v>14</v>
      </c>
      <c r="R3" s="23" t="s">
        <v>33</v>
      </c>
    </row>
    <row r="4" spans="1:18">
      <c r="A4" s="11">
        <v>1</v>
      </c>
      <c r="B4" s="12">
        <v>80160538</v>
      </c>
      <c r="C4" s="12" t="s">
        <v>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/>
      <c r="M4" s="13" t="s">
        <v>32</v>
      </c>
      <c r="N4" s="13" t="s">
        <v>32</v>
      </c>
      <c r="O4" s="13" t="s">
        <v>32</v>
      </c>
      <c r="P4" s="13"/>
      <c r="Q4" s="17" t="s">
        <v>32</v>
      </c>
      <c r="R4" s="20" t="str">
        <f>COUNTIF(D4:Q4,"+") &amp; "/14"</f>
        <v>12/14</v>
      </c>
    </row>
    <row r="5" spans="1:18">
      <c r="A5" s="5">
        <v>2</v>
      </c>
      <c r="B5" s="1">
        <v>110070803</v>
      </c>
      <c r="C5" s="1" t="s">
        <v>3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  <c r="P5" s="2" t="s">
        <v>32</v>
      </c>
      <c r="Q5" s="18" t="s">
        <v>32</v>
      </c>
      <c r="R5" s="21" t="str">
        <f t="shared" ref="R5:R15" si="0">COUNTIF(D5:Q5,"+") &amp; "/14"</f>
        <v>14/14</v>
      </c>
    </row>
    <row r="6" spans="1:18">
      <c r="A6" s="5">
        <v>3</v>
      </c>
      <c r="B6" s="1">
        <v>110120347</v>
      </c>
      <c r="C6" s="1" t="s">
        <v>4</v>
      </c>
      <c r="D6" s="2" t="s">
        <v>32</v>
      </c>
      <c r="E6" s="2" t="s">
        <v>32</v>
      </c>
      <c r="F6" s="2" t="s">
        <v>32</v>
      </c>
      <c r="G6" s="2" t="s">
        <v>32</v>
      </c>
      <c r="H6" s="2" t="s">
        <v>32</v>
      </c>
      <c r="I6" s="2" t="s">
        <v>32</v>
      </c>
      <c r="J6" s="2"/>
      <c r="K6" s="2"/>
      <c r="L6" s="2" t="s">
        <v>32</v>
      </c>
      <c r="M6" s="2" t="s">
        <v>32</v>
      </c>
      <c r="N6" s="2"/>
      <c r="O6" s="2" t="s">
        <v>32</v>
      </c>
      <c r="P6" s="2" t="s">
        <v>32</v>
      </c>
      <c r="Q6" s="18" t="s">
        <v>32</v>
      </c>
      <c r="R6" s="21" t="str">
        <f t="shared" si="0"/>
        <v>11/14</v>
      </c>
    </row>
    <row r="7" spans="1:18">
      <c r="A7" s="5">
        <v>4</v>
      </c>
      <c r="B7" s="1">
        <v>110150118</v>
      </c>
      <c r="C7" s="1" t="s">
        <v>5</v>
      </c>
      <c r="D7" s="2" t="s">
        <v>32</v>
      </c>
      <c r="E7" s="2" t="s">
        <v>32</v>
      </c>
      <c r="F7" s="2" t="s">
        <v>32</v>
      </c>
      <c r="G7" s="2" t="s">
        <v>32</v>
      </c>
      <c r="H7" s="2" t="s">
        <v>32</v>
      </c>
      <c r="I7" s="2" t="s">
        <v>32</v>
      </c>
      <c r="J7" s="2"/>
      <c r="K7" s="2" t="s">
        <v>32</v>
      </c>
      <c r="L7" s="2" t="s">
        <v>32</v>
      </c>
      <c r="M7" s="2" t="s">
        <v>32</v>
      </c>
      <c r="N7" s="2"/>
      <c r="O7" s="2" t="s">
        <v>32</v>
      </c>
      <c r="P7" s="2" t="s">
        <v>32</v>
      </c>
      <c r="Q7" s="18"/>
      <c r="R7" s="21" t="str">
        <f t="shared" si="0"/>
        <v>11/14</v>
      </c>
    </row>
    <row r="8" spans="1:18">
      <c r="A8" s="5">
        <v>5</v>
      </c>
      <c r="B8" s="1">
        <v>110150805</v>
      </c>
      <c r="C8" s="1" t="s">
        <v>6</v>
      </c>
      <c r="D8" s="2" t="s">
        <v>32</v>
      </c>
      <c r="E8" s="2" t="s">
        <v>32</v>
      </c>
      <c r="F8" s="2" t="s">
        <v>32</v>
      </c>
      <c r="G8" s="2" t="s">
        <v>32</v>
      </c>
      <c r="H8" s="2" t="s">
        <v>32</v>
      </c>
      <c r="I8" s="2"/>
      <c r="J8" s="2" t="s">
        <v>32</v>
      </c>
      <c r="K8" s="2" t="s">
        <v>32</v>
      </c>
      <c r="L8" s="2" t="s">
        <v>32</v>
      </c>
      <c r="M8" s="2" t="s">
        <v>32</v>
      </c>
      <c r="N8" s="2" t="s">
        <v>32</v>
      </c>
      <c r="O8" s="2" t="s">
        <v>32</v>
      </c>
      <c r="P8" s="2" t="s">
        <v>32</v>
      </c>
      <c r="Q8" s="18" t="s">
        <v>32</v>
      </c>
      <c r="R8" s="21" t="str">
        <f t="shared" si="0"/>
        <v>13/14</v>
      </c>
    </row>
    <row r="9" spans="1:18">
      <c r="A9" s="5">
        <v>6</v>
      </c>
      <c r="B9" s="1">
        <v>110170045</v>
      </c>
      <c r="C9" s="1" t="s">
        <v>7</v>
      </c>
      <c r="D9" s="2" t="s">
        <v>32</v>
      </c>
      <c r="E9" s="2" t="s">
        <v>32</v>
      </c>
      <c r="F9" s="2" t="s">
        <v>32</v>
      </c>
      <c r="G9" s="2" t="s">
        <v>32</v>
      </c>
      <c r="H9" s="2" t="s">
        <v>32</v>
      </c>
      <c r="I9" s="2" t="s">
        <v>32</v>
      </c>
      <c r="J9" s="2" t="s">
        <v>32</v>
      </c>
      <c r="K9" s="2" t="s">
        <v>32</v>
      </c>
      <c r="L9" s="2" t="s">
        <v>32</v>
      </c>
      <c r="M9" s="2" t="s">
        <v>32</v>
      </c>
      <c r="N9" s="2"/>
      <c r="O9" s="2" t="s">
        <v>32</v>
      </c>
      <c r="P9" s="2" t="s">
        <v>32</v>
      </c>
      <c r="Q9" s="18" t="s">
        <v>32</v>
      </c>
      <c r="R9" s="21" t="str">
        <f t="shared" si="0"/>
        <v>13/14</v>
      </c>
    </row>
    <row r="10" spans="1:18">
      <c r="A10" s="5">
        <v>7</v>
      </c>
      <c r="B10" s="1">
        <v>110170104</v>
      </c>
      <c r="C10" s="1" t="s">
        <v>8</v>
      </c>
      <c r="D10" s="2" t="s">
        <v>32</v>
      </c>
      <c r="E10" s="2" t="s">
        <v>32</v>
      </c>
      <c r="F10" s="2" t="s">
        <v>32</v>
      </c>
      <c r="G10" s="2" t="s">
        <v>32</v>
      </c>
      <c r="H10" s="2" t="s">
        <v>32</v>
      </c>
      <c r="I10" s="2"/>
      <c r="J10" s="2" t="s">
        <v>32</v>
      </c>
      <c r="K10" s="2"/>
      <c r="L10" s="2" t="s">
        <v>32</v>
      </c>
      <c r="M10" s="2" t="s">
        <v>32</v>
      </c>
      <c r="N10" s="2"/>
      <c r="O10" s="2" t="s">
        <v>32</v>
      </c>
      <c r="P10" s="2" t="s">
        <v>32</v>
      </c>
      <c r="Q10" s="18" t="s">
        <v>32</v>
      </c>
      <c r="R10" s="21" t="str">
        <f t="shared" si="0"/>
        <v>11/14</v>
      </c>
    </row>
    <row r="11" spans="1:18">
      <c r="A11" s="5">
        <v>8</v>
      </c>
      <c r="B11" s="1">
        <v>110170124</v>
      </c>
      <c r="C11" s="1" t="s">
        <v>9</v>
      </c>
      <c r="D11" s="2" t="s">
        <v>32</v>
      </c>
      <c r="E11" s="2" t="s">
        <v>32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8"/>
      <c r="R11" s="21" t="str">
        <f t="shared" si="0"/>
        <v>2/14</v>
      </c>
    </row>
    <row r="12" spans="1:18">
      <c r="A12" s="5">
        <v>9</v>
      </c>
      <c r="B12" s="1">
        <v>110170158</v>
      </c>
      <c r="C12" s="1" t="s">
        <v>10</v>
      </c>
      <c r="D12" s="2" t="s">
        <v>32</v>
      </c>
      <c r="E12" s="2" t="s">
        <v>32</v>
      </c>
      <c r="F12" s="2"/>
      <c r="G12" s="2" t="s">
        <v>32</v>
      </c>
      <c r="H12" s="2" t="s">
        <v>32</v>
      </c>
      <c r="I12" s="2" t="s">
        <v>32</v>
      </c>
      <c r="J12" s="2" t="s">
        <v>32</v>
      </c>
      <c r="K12" s="2" t="s">
        <v>32</v>
      </c>
      <c r="L12" s="2" t="s">
        <v>32</v>
      </c>
      <c r="M12" s="2"/>
      <c r="N12" s="2" t="s">
        <v>32</v>
      </c>
      <c r="O12" s="2" t="s">
        <v>32</v>
      </c>
      <c r="P12" s="2"/>
      <c r="Q12" s="18" t="s">
        <v>32</v>
      </c>
      <c r="R12" s="21" t="str">
        <f t="shared" si="0"/>
        <v>11/14</v>
      </c>
    </row>
    <row r="13" spans="1:18">
      <c r="A13" s="5">
        <v>10</v>
      </c>
      <c r="B13" s="1">
        <v>110180102</v>
      </c>
      <c r="C13" s="1" t="s">
        <v>11</v>
      </c>
      <c r="D13" s="2" t="s">
        <v>32</v>
      </c>
      <c r="E13" s="2" t="s">
        <v>32</v>
      </c>
      <c r="F13" s="2" t="s">
        <v>32</v>
      </c>
      <c r="G13" s="2" t="s">
        <v>32</v>
      </c>
      <c r="H13" s="2" t="s">
        <v>32</v>
      </c>
      <c r="I13" s="2" t="s">
        <v>32</v>
      </c>
      <c r="J13" s="2" t="s">
        <v>32</v>
      </c>
      <c r="K13" s="2" t="s">
        <v>32</v>
      </c>
      <c r="L13" s="2" t="s">
        <v>32</v>
      </c>
      <c r="M13" s="2" t="s">
        <v>32</v>
      </c>
      <c r="N13" s="2" t="s">
        <v>32</v>
      </c>
      <c r="O13" s="2" t="s">
        <v>32</v>
      </c>
      <c r="P13" s="2" t="s">
        <v>32</v>
      </c>
      <c r="Q13" s="18" t="s">
        <v>32</v>
      </c>
      <c r="R13" s="21" t="str">
        <f t="shared" si="0"/>
        <v>14/14</v>
      </c>
    </row>
    <row r="14" spans="1:18">
      <c r="A14" s="5">
        <v>11</v>
      </c>
      <c r="B14" s="1">
        <v>110180115</v>
      </c>
      <c r="C14" s="1" t="s">
        <v>12</v>
      </c>
      <c r="D14" s="2" t="s">
        <v>32</v>
      </c>
      <c r="E14" s="2" t="s">
        <v>32</v>
      </c>
      <c r="F14" s="2" t="s">
        <v>32</v>
      </c>
      <c r="G14" s="2" t="s">
        <v>32</v>
      </c>
      <c r="H14" s="2" t="s">
        <v>32</v>
      </c>
      <c r="I14" s="2" t="s">
        <v>32</v>
      </c>
      <c r="J14" s="2"/>
      <c r="K14" s="2" t="s">
        <v>32</v>
      </c>
      <c r="L14" s="2"/>
      <c r="M14" s="2" t="s">
        <v>32</v>
      </c>
      <c r="N14" s="2"/>
      <c r="O14" s="2" t="s">
        <v>32</v>
      </c>
      <c r="P14" s="2" t="s">
        <v>32</v>
      </c>
      <c r="Q14" s="18" t="s">
        <v>32</v>
      </c>
      <c r="R14" s="21" t="str">
        <f t="shared" si="0"/>
        <v>11/14</v>
      </c>
    </row>
    <row r="15" spans="1:18" ht="15" thickBot="1">
      <c r="A15" s="6">
        <v>12</v>
      </c>
      <c r="B15" s="7">
        <v>110180139</v>
      </c>
      <c r="C15" s="7" t="s">
        <v>13</v>
      </c>
      <c r="D15" s="14" t="s">
        <v>32</v>
      </c>
      <c r="E15" s="14" t="s">
        <v>32</v>
      </c>
      <c r="F15" s="14"/>
      <c r="G15" s="14" t="s">
        <v>32</v>
      </c>
      <c r="H15" s="14" t="s">
        <v>32</v>
      </c>
      <c r="I15" s="14" t="s">
        <v>32</v>
      </c>
      <c r="J15" s="14"/>
      <c r="K15" s="14"/>
      <c r="L15" s="14"/>
      <c r="M15" s="14"/>
      <c r="N15" s="14"/>
      <c r="O15" s="14" t="s">
        <v>32</v>
      </c>
      <c r="P15" s="14"/>
      <c r="Q15" s="19"/>
      <c r="R15" s="22" t="str">
        <f t="shared" si="0"/>
        <v>6/14</v>
      </c>
    </row>
    <row r="17" spans="3:17">
      <c r="C17" t="s">
        <v>51</v>
      </c>
      <c r="D17" s="42">
        <f>12-COUNTBLANK(D4:D15)</f>
        <v>12</v>
      </c>
      <c r="E17" s="42">
        <f t="shared" ref="E17:Q17" si="1">12-COUNTBLANK(E4:E15)</f>
        <v>12</v>
      </c>
      <c r="F17" s="42">
        <f t="shared" si="1"/>
        <v>9</v>
      </c>
      <c r="G17" s="42">
        <f t="shared" si="1"/>
        <v>11</v>
      </c>
      <c r="H17" s="42">
        <f t="shared" si="1"/>
        <v>11</v>
      </c>
      <c r="I17" s="42">
        <f t="shared" si="1"/>
        <v>9</v>
      </c>
      <c r="J17" s="42">
        <f t="shared" si="1"/>
        <v>7</v>
      </c>
      <c r="K17" s="42">
        <f t="shared" si="1"/>
        <v>8</v>
      </c>
      <c r="L17" s="42">
        <f t="shared" si="1"/>
        <v>8</v>
      </c>
      <c r="M17" s="42">
        <f t="shared" si="1"/>
        <v>9</v>
      </c>
      <c r="N17" s="42">
        <f t="shared" si="1"/>
        <v>5</v>
      </c>
      <c r="O17" s="42">
        <f t="shared" si="1"/>
        <v>11</v>
      </c>
      <c r="P17" s="42">
        <f t="shared" si="1"/>
        <v>8</v>
      </c>
      <c r="Q17" s="42">
        <f t="shared" si="1"/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V21" sqref="V21"/>
    </sheetView>
  </sheetViews>
  <sheetFormatPr defaultRowHeight="14.4"/>
  <cols>
    <col min="1" max="1" width="3" bestFit="1" customWidth="1"/>
    <col min="2" max="2" width="10.109375" customWidth="1"/>
    <col min="3" max="3" width="18.21875" bestFit="1" customWidth="1"/>
    <col min="4" max="12" width="6.109375" style="15" customWidth="1"/>
    <col min="13" max="14" width="7.109375" style="15" customWidth="1"/>
    <col min="15" max="15" width="10" customWidth="1"/>
    <col min="16" max="16" width="8.33203125" customWidth="1"/>
    <col min="17" max="17" width="4.88671875" customWidth="1"/>
    <col min="18" max="18" width="5.44140625" customWidth="1"/>
    <col min="19" max="19" width="6" style="15" bestFit="1" customWidth="1"/>
  </cols>
  <sheetData>
    <row r="1" spans="1:19" ht="21">
      <c r="B1" s="4" t="s">
        <v>28</v>
      </c>
    </row>
    <row r="2" spans="1:19" ht="14.4" customHeight="1" thickBot="1">
      <c r="O2" s="28">
        <v>0.2</v>
      </c>
      <c r="P2" s="28">
        <v>0.4</v>
      </c>
      <c r="Q2" s="28">
        <v>0.4</v>
      </c>
      <c r="R2" s="28">
        <v>1</v>
      </c>
    </row>
    <row r="3" spans="1:19" ht="30" customHeight="1" thickBot="1">
      <c r="A3" s="33"/>
      <c r="B3" s="34" t="s">
        <v>0</v>
      </c>
      <c r="C3" s="34" t="s">
        <v>1</v>
      </c>
      <c r="D3" s="35" t="s">
        <v>34</v>
      </c>
      <c r="E3" s="35" t="s">
        <v>35</v>
      </c>
      <c r="F3" s="35" t="s">
        <v>36</v>
      </c>
      <c r="G3" s="35" t="s">
        <v>37</v>
      </c>
      <c r="H3" s="35" t="s">
        <v>38</v>
      </c>
      <c r="I3" s="35" t="s">
        <v>39</v>
      </c>
      <c r="J3" s="35" t="s">
        <v>40</v>
      </c>
      <c r="K3" s="35" t="s">
        <v>41</v>
      </c>
      <c r="L3" s="35" t="s">
        <v>42</v>
      </c>
      <c r="M3" s="35" t="s">
        <v>43</v>
      </c>
      <c r="N3" s="36" t="s">
        <v>44</v>
      </c>
      <c r="O3" s="43" t="s">
        <v>53</v>
      </c>
      <c r="P3" s="35" t="s">
        <v>45</v>
      </c>
      <c r="Q3" s="35" t="s">
        <v>46</v>
      </c>
      <c r="R3" s="36" t="s">
        <v>33</v>
      </c>
      <c r="S3" s="37" t="s">
        <v>47</v>
      </c>
    </row>
    <row r="4" spans="1:19">
      <c r="A4" s="29">
        <v>1</v>
      </c>
      <c r="B4" s="30">
        <v>80160538</v>
      </c>
      <c r="C4" s="30" t="s">
        <v>2</v>
      </c>
      <c r="D4" s="38">
        <v>40</v>
      </c>
      <c r="E4" s="38">
        <v>50</v>
      </c>
      <c r="F4" s="38">
        <v>40</v>
      </c>
      <c r="G4" s="38">
        <v>40</v>
      </c>
      <c r="H4" s="38">
        <v>100</v>
      </c>
      <c r="I4" s="38">
        <v>100</v>
      </c>
      <c r="J4" s="38"/>
      <c r="K4" s="38">
        <v>40</v>
      </c>
      <c r="L4" s="38">
        <v>100</v>
      </c>
      <c r="M4" s="38"/>
      <c r="N4" s="39">
        <v>100</v>
      </c>
      <c r="O4" s="32">
        <v>61</v>
      </c>
      <c r="P4" s="30">
        <v>20</v>
      </c>
      <c r="Q4" s="30">
        <v>31</v>
      </c>
      <c r="R4" s="31">
        <f>0.2*O4+0.4*P4+0.4*Q4</f>
        <v>32.6</v>
      </c>
      <c r="S4" s="44" t="s">
        <v>58</v>
      </c>
    </row>
    <row r="5" spans="1:19">
      <c r="A5" s="5">
        <v>2</v>
      </c>
      <c r="B5" s="1">
        <v>110070803</v>
      </c>
      <c r="C5" s="1" t="s">
        <v>3</v>
      </c>
      <c r="D5" s="2">
        <v>30</v>
      </c>
      <c r="E5" s="2">
        <v>50</v>
      </c>
      <c r="F5" s="2">
        <v>40</v>
      </c>
      <c r="G5" s="2">
        <v>40</v>
      </c>
      <c r="H5" s="2">
        <v>100</v>
      </c>
      <c r="I5" s="2">
        <v>100</v>
      </c>
      <c r="J5" s="2">
        <v>100</v>
      </c>
      <c r="K5" s="2">
        <v>60</v>
      </c>
      <c r="L5" s="2">
        <v>100</v>
      </c>
      <c r="M5" s="2">
        <v>100</v>
      </c>
      <c r="N5" s="40">
        <v>100</v>
      </c>
      <c r="O5" s="24">
        <v>79</v>
      </c>
      <c r="P5" s="1">
        <v>37</v>
      </c>
      <c r="Q5" s="1">
        <v>49</v>
      </c>
      <c r="R5" s="26">
        <f t="shared" ref="R5:R15" si="0">0.2*O5+0.4*P5+0.4*Q5</f>
        <v>50.2</v>
      </c>
      <c r="S5" s="45" t="s">
        <v>57</v>
      </c>
    </row>
    <row r="6" spans="1:19">
      <c r="A6" s="5">
        <v>3</v>
      </c>
      <c r="B6" s="1">
        <v>110120347</v>
      </c>
      <c r="C6" s="1" t="s">
        <v>4</v>
      </c>
      <c r="D6" s="2">
        <v>100</v>
      </c>
      <c r="E6" s="2">
        <v>80</v>
      </c>
      <c r="F6" s="2">
        <v>100</v>
      </c>
      <c r="G6" s="2">
        <v>40</v>
      </c>
      <c r="H6" s="2"/>
      <c r="I6" s="2"/>
      <c r="J6" s="2">
        <v>100</v>
      </c>
      <c r="K6" s="2">
        <v>80</v>
      </c>
      <c r="L6" s="2"/>
      <c r="M6" s="2">
        <v>100</v>
      </c>
      <c r="N6" s="40">
        <v>100</v>
      </c>
      <c r="O6" s="24">
        <v>70</v>
      </c>
      <c r="P6" s="1">
        <v>75</v>
      </c>
      <c r="Q6" s="1">
        <v>58</v>
      </c>
      <c r="R6" s="26">
        <f t="shared" si="0"/>
        <v>67.2</v>
      </c>
      <c r="S6" s="45" t="s">
        <v>55</v>
      </c>
    </row>
    <row r="7" spans="1:19">
      <c r="A7" s="5">
        <v>4</v>
      </c>
      <c r="B7" s="1">
        <v>110150118</v>
      </c>
      <c r="C7" s="1" t="s">
        <v>5</v>
      </c>
      <c r="D7" s="2"/>
      <c r="E7" s="2">
        <v>100</v>
      </c>
      <c r="F7" s="2">
        <v>100</v>
      </c>
      <c r="G7" s="2">
        <v>100</v>
      </c>
      <c r="H7" s="2"/>
      <c r="I7" s="2">
        <v>100</v>
      </c>
      <c r="J7" s="2">
        <v>100</v>
      </c>
      <c r="K7" s="2">
        <v>80</v>
      </c>
      <c r="L7" s="2"/>
      <c r="M7" s="2">
        <v>100</v>
      </c>
      <c r="N7" s="40"/>
      <c r="O7" s="24">
        <v>68</v>
      </c>
      <c r="P7" s="1">
        <v>79</v>
      </c>
      <c r="Q7" s="1">
        <v>80</v>
      </c>
      <c r="R7" s="26">
        <f t="shared" si="0"/>
        <v>77.2</v>
      </c>
      <c r="S7" s="45" t="s">
        <v>54</v>
      </c>
    </row>
    <row r="8" spans="1:19">
      <c r="A8" s="5">
        <v>5</v>
      </c>
      <c r="B8" s="1">
        <v>110150805</v>
      </c>
      <c r="C8" s="1" t="s">
        <v>6</v>
      </c>
      <c r="D8" s="2">
        <v>50</v>
      </c>
      <c r="E8" s="2">
        <v>70</v>
      </c>
      <c r="F8" s="2">
        <v>40</v>
      </c>
      <c r="G8" s="2"/>
      <c r="H8" s="2">
        <v>100</v>
      </c>
      <c r="I8" s="2">
        <v>100</v>
      </c>
      <c r="J8" s="2">
        <v>100</v>
      </c>
      <c r="K8" s="2">
        <v>80</v>
      </c>
      <c r="L8" s="2">
        <v>100</v>
      </c>
      <c r="M8" s="2">
        <v>100</v>
      </c>
      <c r="N8" s="40">
        <v>100</v>
      </c>
      <c r="O8" s="24">
        <v>84</v>
      </c>
      <c r="P8" s="1">
        <v>64</v>
      </c>
      <c r="Q8" s="1">
        <v>47</v>
      </c>
      <c r="R8" s="26">
        <f t="shared" si="0"/>
        <v>61.2</v>
      </c>
      <c r="S8" s="45" t="s">
        <v>56</v>
      </c>
    </row>
    <row r="9" spans="1:19">
      <c r="A9" s="5">
        <v>6</v>
      </c>
      <c r="B9" s="1">
        <v>110170045</v>
      </c>
      <c r="C9" s="1" t="s">
        <v>7</v>
      </c>
      <c r="D9" s="2">
        <v>70</v>
      </c>
      <c r="E9" s="2">
        <v>100</v>
      </c>
      <c r="F9" s="2">
        <v>90</v>
      </c>
      <c r="G9" s="2">
        <v>70</v>
      </c>
      <c r="H9" s="2">
        <v>100</v>
      </c>
      <c r="I9" s="2">
        <v>100</v>
      </c>
      <c r="J9" s="2">
        <v>100</v>
      </c>
      <c r="K9" s="2">
        <v>60</v>
      </c>
      <c r="L9" s="2"/>
      <c r="M9" s="2">
        <v>100</v>
      </c>
      <c r="N9" s="40">
        <v>100</v>
      </c>
      <c r="O9" s="24">
        <v>89</v>
      </c>
      <c r="P9" s="1">
        <v>76</v>
      </c>
      <c r="Q9" s="1">
        <v>67</v>
      </c>
      <c r="R9" s="26">
        <f t="shared" si="0"/>
        <v>75</v>
      </c>
      <c r="S9" s="45" t="s">
        <v>54</v>
      </c>
    </row>
    <row r="10" spans="1:19">
      <c r="A10" s="5">
        <v>7</v>
      </c>
      <c r="B10" s="1">
        <v>110170104</v>
      </c>
      <c r="C10" s="1" t="s">
        <v>8</v>
      </c>
      <c r="D10" s="2">
        <v>70</v>
      </c>
      <c r="E10" s="2">
        <v>100</v>
      </c>
      <c r="F10" s="2">
        <v>75</v>
      </c>
      <c r="G10" s="2"/>
      <c r="H10" s="2">
        <v>100</v>
      </c>
      <c r="I10" s="2"/>
      <c r="J10" s="2">
        <v>100</v>
      </c>
      <c r="K10" s="2">
        <v>50</v>
      </c>
      <c r="L10" s="2"/>
      <c r="M10" s="2">
        <v>100</v>
      </c>
      <c r="N10" s="40">
        <v>100</v>
      </c>
      <c r="O10" s="24">
        <v>69.5</v>
      </c>
      <c r="P10" s="1">
        <v>63</v>
      </c>
      <c r="Q10" s="1">
        <v>54</v>
      </c>
      <c r="R10" s="26">
        <f t="shared" si="0"/>
        <v>60.7</v>
      </c>
      <c r="S10" s="45" t="s">
        <v>56</v>
      </c>
    </row>
    <row r="11" spans="1:19">
      <c r="A11" s="5">
        <v>8</v>
      </c>
      <c r="B11" s="1">
        <v>110170124</v>
      </c>
      <c r="C11" s="1" t="s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0"/>
      <c r="O11" s="24">
        <v>0</v>
      </c>
      <c r="P11" s="1"/>
      <c r="Q11" s="1"/>
      <c r="R11" s="26">
        <f t="shared" si="0"/>
        <v>0</v>
      </c>
      <c r="S11" s="45" t="s">
        <v>59</v>
      </c>
    </row>
    <row r="12" spans="1:19">
      <c r="A12" s="5">
        <v>9</v>
      </c>
      <c r="B12" s="1">
        <v>110170158</v>
      </c>
      <c r="C12" s="1" t="s">
        <v>10</v>
      </c>
      <c r="D12" s="2"/>
      <c r="E12" s="2">
        <v>100</v>
      </c>
      <c r="F12" s="2">
        <v>90</v>
      </c>
      <c r="G12" s="2">
        <v>60</v>
      </c>
      <c r="H12" s="2">
        <v>100</v>
      </c>
      <c r="I12" s="2">
        <v>100</v>
      </c>
      <c r="J12" s="2">
        <v>100</v>
      </c>
      <c r="K12" s="2"/>
      <c r="L12" s="2">
        <v>100</v>
      </c>
      <c r="M12" s="2"/>
      <c r="N12" s="40">
        <v>100</v>
      </c>
      <c r="O12" s="24">
        <v>75</v>
      </c>
      <c r="P12" s="1">
        <v>65</v>
      </c>
      <c r="Q12" s="1">
        <v>63</v>
      </c>
      <c r="R12" s="26">
        <f t="shared" si="0"/>
        <v>66.2</v>
      </c>
      <c r="S12" s="45" t="s">
        <v>55</v>
      </c>
    </row>
    <row r="13" spans="1:19">
      <c r="A13" s="5">
        <v>10</v>
      </c>
      <c r="B13" s="1">
        <v>110180102</v>
      </c>
      <c r="C13" s="1" t="s">
        <v>11</v>
      </c>
      <c r="D13" s="2">
        <v>10</v>
      </c>
      <c r="E13" s="2">
        <v>100</v>
      </c>
      <c r="F13" s="2">
        <v>60</v>
      </c>
      <c r="G13" s="2">
        <v>50</v>
      </c>
      <c r="H13" s="2">
        <v>100</v>
      </c>
      <c r="I13" s="2">
        <v>100</v>
      </c>
      <c r="J13" s="2">
        <v>100</v>
      </c>
      <c r="K13" s="2">
        <v>80</v>
      </c>
      <c r="L13" s="2">
        <v>100</v>
      </c>
      <c r="M13" s="2">
        <v>100</v>
      </c>
      <c r="N13" s="40">
        <v>100</v>
      </c>
      <c r="O13" s="24">
        <v>89</v>
      </c>
      <c r="P13" s="1">
        <v>50</v>
      </c>
      <c r="Q13" s="1">
        <v>49</v>
      </c>
      <c r="R13" s="26">
        <f t="shared" si="0"/>
        <v>57.4</v>
      </c>
      <c r="S13" s="45" t="s">
        <v>56</v>
      </c>
    </row>
    <row r="14" spans="1:19">
      <c r="A14" s="5">
        <v>11</v>
      </c>
      <c r="B14" s="1">
        <v>110180115</v>
      </c>
      <c r="C14" s="1" t="s">
        <v>12</v>
      </c>
      <c r="D14" s="2">
        <v>60</v>
      </c>
      <c r="E14" s="2">
        <v>100</v>
      </c>
      <c r="F14" s="2">
        <v>100</v>
      </c>
      <c r="G14" s="2">
        <v>50</v>
      </c>
      <c r="H14" s="2"/>
      <c r="I14" s="2">
        <v>100</v>
      </c>
      <c r="J14" s="2">
        <v>100</v>
      </c>
      <c r="K14" s="2">
        <v>50</v>
      </c>
      <c r="L14" s="2"/>
      <c r="M14" s="2">
        <v>100</v>
      </c>
      <c r="N14" s="40">
        <v>100</v>
      </c>
      <c r="O14" s="24">
        <v>76</v>
      </c>
      <c r="P14" s="1">
        <v>58</v>
      </c>
      <c r="Q14" s="1">
        <v>70</v>
      </c>
      <c r="R14" s="26">
        <f t="shared" si="0"/>
        <v>66.400000000000006</v>
      </c>
      <c r="S14" s="45" t="s">
        <v>55</v>
      </c>
    </row>
    <row r="15" spans="1:19" ht="15" thickBot="1">
      <c r="A15" s="6">
        <v>12</v>
      </c>
      <c r="B15" s="7">
        <v>110180139</v>
      </c>
      <c r="C15" s="7" t="s">
        <v>13</v>
      </c>
      <c r="D15" s="14"/>
      <c r="E15" s="14">
        <v>100</v>
      </c>
      <c r="F15" s="14">
        <v>50</v>
      </c>
      <c r="G15" s="14">
        <v>50</v>
      </c>
      <c r="H15" s="14"/>
      <c r="I15" s="14"/>
      <c r="J15" s="14"/>
      <c r="K15" s="14"/>
      <c r="L15" s="14"/>
      <c r="M15" s="14"/>
      <c r="N15" s="41"/>
      <c r="O15" s="25">
        <v>20</v>
      </c>
      <c r="P15" s="7">
        <v>46</v>
      </c>
      <c r="Q15" s="7">
        <v>31</v>
      </c>
      <c r="R15" s="27">
        <f t="shared" si="0"/>
        <v>34.800000000000004</v>
      </c>
      <c r="S15" s="46" t="s">
        <v>58</v>
      </c>
    </row>
    <row r="17" spans="3:18">
      <c r="C17" t="s">
        <v>48</v>
      </c>
      <c r="D17" s="15">
        <f>12-COUNTBLANK(D4:D15)</f>
        <v>8</v>
      </c>
      <c r="E17" s="15">
        <f t="shared" ref="E17:Q17" si="1">12-COUNTBLANK(E4:E15)</f>
        <v>11</v>
      </c>
      <c r="F17" s="15">
        <f t="shared" si="1"/>
        <v>11</v>
      </c>
      <c r="G17" s="15">
        <f t="shared" si="1"/>
        <v>9</v>
      </c>
      <c r="H17" s="15">
        <f t="shared" si="1"/>
        <v>7</v>
      </c>
      <c r="I17" s="15">
        <f t="shared" si="1"/>
        <v>8</v>
      </c>
      <c r="J17" s="15">
        <f t="shared" si="1"/>
        <v>9</v>
      </c>
      <c r="K17" s="15">
        <f t="shared" si="1"/>
        <v>9</v>
      </c>
      <c r="L17" s="15">
        <f t="shared" si="1"/>
        <v>5</v>
      </c>
      <c r="M17" s="15">
        <f t="shared" si="1"/>
        <v>8</v>
      </c>
      <c r="N17" s="15">
        <f t="shared" si="1"/>
        <v>9</v>
      </c>
      <c r="O17" s="15">
        <f t="shared" si="1"/>
        <v>12</v>
      </c>
      <c r="P17" s="15">
        <f t="shared" si="1"/>
        <v>11</v>
      </c>
      <c r="Q17" s="15">
        <f t="shared" si="1"/>
        <v>11</v>
      </c>
      <c r="R17" s="15">
        <f t="shared" ref="R17" si="2">12-COUNTBLANK(R4:R15)</f>
        <v>12</v>
      </c>
    </row>
    <row r="18" spans="3:18">
      <c r="C18" t="s">
        <v>49</v>
      </c>
      <c r="D18" s="15">
        <f t="shared" ref="D18:I18" si="3">SUM(D4:D15)/12</f>
        <v>35.833333333333336</v>
      </c>
      <c r="E18" s="15">
        <f t="shared" si="3"/>
        <v>79.166666666666671</v>
      </c>
      <c r="F18" s="15">
        <f t="shared" si="3"/>
        <v>65.416666666666671</v>
      </c>
      <c r="G18" s="15">
        <f t="shared" si="3"/>
        <v>41.666666666666664</v>
      </c>
      <c r="H18" s="15">
        <f t="shared" si="3"/>
        <v>58.333333333333336</v>
      </c>
      <c r="I18" s="15">
        <f t="shared" si="3"/>
        <v>66.666666666666671</v>
      </c>
      <c r="J18" s="15">
        <f t="shared" ref="J18:K18" si="4">SUM(J4:J15)/12</f>
        <v>75</v>
      </c>
      <c r="K18" s="15">
        <f t="shared" si="4"/>
        <v>48.333333333333336</v>
      </c>
      <c r="L18" s="15">
        <f t="shared" ref="L18:N18" si="5">SUM(L4:L15)/12</f>
        <v>41.666666666666664</v>
      </c>
      <c r="M18" s="15">
        <f t="shared" si="5"/>
        <v>66.666666666666671</v>
      </c>
      <c r="N18" s="15">
        <f t="shared" si="5"/>
        <v>75</v>
      </c>
      <c r="O18" s="15">
        <f t="shared" ref="O18:P18" si="6">SUM(O4:O15)/12</f>
        <v>65.041666666666671</v>
      </c>
      <c r="P18" s="15">
        <f t="shared" si="6"/>
        <v>52.75</v>
      </c>
      <c r="Q18" s="15">
        <f t="shared" ref="Q18:R18" si="7">SUM(Q4:Q15)/12</f>
        <v>49.916666666666664</v>
      </c>
      <c r="R18" s="15">
        <f t="shared" si="7"/>
        <v>54.074999999999989</v>
      </c>
    </row>
    <row r="19" spans="3:18">
      <c r="C19" t="s">
        <v>50</v>
      </c>
      <c r="D19" s="15">
        <f t="shared" ref="D19:I19" si="8">SUM(D4:D15)/D17</f>
        <v>53.75</v>
      </c>
      <c r="E19" s="15">
        <f t="shared" si="8"/>
        <v>86.36363636363636</v>
      </c>
      <c r="F19" s="15">
        <f t="shared" si="8"/>
        <v>71.36363636363636</v>
      </c>
      <c r="G19" s="15">
        <f t="shared" si="8"/>
        <v>55.555555555555557</v>
      </c>
      <c r="H19" s="15">
        <f t="shared" si="8"/>
        <v>100</v>
      </c>
      <c r="I19" s="15">
        <f t="shared" si="8"/>
        <v>100</v>
      </c>
      <c r="J19" s="15">
        <f t="shared" ref="J19:K19" si="9">SUM(J4:J15)/J17</f>
        <v>100</v>
      </c>
      <c r="K19" s="15">
        <f t="shared" si="9"/>
        <v>64.444444444444443</v>
      </c>
      <c r="L19" s="15">
        <f t="shared" ref="L19:N19" si="10">SUM(L4:L15)/L17</f>
        <v>100</v>
      </c>
      <c r="M19" s="15">
        <f t="shared" si="10"/>
        <v>100</v>
      </c>
      <c r="N19" s="15">
        <f t="shared" si="10"/>
        <v>100</v>
      </c>
      <c r="O19" s="15">
        <f t="shared" ref="O19" si="11">SUM(O4:O15)/O17</f>
        <v>65.041666666666671</v>
      </c>
      <c r="P19" s="15">
        <f>SUM(P4:P15)/P17</f>
        <v>57.545454545454547</v>
      </c>
      <c r="Q19" s="15">
        <f>SUM(Q4:Q15)/Q17</f>
        <v>54.454545454545453</v>
      </c>
      <c r="R19" s="15">
        <f>SUM(R4:R15)/R17</f>
        <v>54.074999999999989</v>
      </c>
    </row>
  </sheetData>
  <sortState ref="V4:W15">
    <sortCondition ref="V4:V1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activeCell="W13" sqref="W13"/>
    </sheetView>
  </sheetViews>
  <sheetFormatPr defaultRowHeight="14.4"/>
  <cols>
    <col min="1" max="1" width="3" bestFit="1" customWidth="1"/>
    <col min="2" max="2" width="10.109375" customWidth="1"/>
    <col min="3" max="3" width="18.21875" bestFit="1" customWidth="1"/>
    <col min="4" max="12" width="6.109375" style="15" customWidth="1"/>
    <col min="13" max="14" width="7.109375" style="15" customWidth="1"/>
    <col min="15" max="15" width="10" customWidth="1"/>
    <col min="16" max="16" width="8.33203125" customWidth="1"/>
    <col min="17" max="17" width="4.88671875" bestFit="1" customWidth="1"/>
    <col min="18" max="18" width="5.44140625" bestFit="1" customWidth="1"/>
    <col min="19" max="19" width="6" style="15" bestFit="1" customWidth="1"/>
  </cols>
  <sheetData>
    <row r="1" spans="1:24" ht="21">
      <c r="B1" s="4" t="s">
        <v>28</v>
      </c>
    </row>
    <row r="2" spans="1:24" ht="14.4" customHeight="1" thickBot="1">
      <c r="O2" s="28">
        <v>0.2</v>
      </c>
      <c r="P2" s="28">
        <v>0.4</v>
      </c>
      <c r="Q2" s="28">
        <v>0.4</v>
      </c>
      <c r="R2" s="28">
        <v>1</v>
      </c>
    </row>
    <row r="3" spans="1:24" ht="30" customHeight="1" thickBot="1">
      <c r="A3" s="33"/>
      <c r="B3" s="34" t="s">
        <v>0</v>
      </c>
      <c r="C3" s="34" t="s">
        <v>1</v>
      </c>
      <c r="D3" s="35" t="s">
        <v>34</v>
      </c>
      <c r="E3" s="35" t="s">
        <v>35</v>
      </c>
      <c r="F3" s="35" t="s">
        <v>36</v>
      </c>
      <c r="G3" s="35" t="s">
        <v>37</v>
      </c>
      <c r="H3" s="35" t="s">
        <v>38</v>
      </c>
      <c r="I3" s="35" t="s">
        <v>39</v>
      </c>
      <c r="J3" s="35" t="s">
        <v>40</v>
      </c>
      <c r="K3" s="35" t="s">
        <v>41</v>
      </c>
      <c r="L3" s="35" t="s">
        <v>42</v>
      </c>
      <c r="M3" s="35" t="s">
        <v>43</v>
      </c>
      <c r="N3" s="36" t="s">
        <v>44</v>
      </c>
      <c r="O3" s="43" t="s">
        <v>53</v>
      </c>
      <c r="P3" s="35" t="s">
        <v>45</v>
      </c>
      <c r="Q3" s="35" t="s">
        <v>46</v>
      </c>
      <c r="R3" s="36" t="s">
        <v>33</v>
      </c>
      <c r="S3" s="37" t="s">
        <v>47</v>
      </c>
    </row>
    <row r="4" spans="1:24">
      <c r="A4" s="29">
        <v>4</v>
      </c>
      <c r="B4" s="30">
        <v>110150118</v>
      </c>
      <c r="C4" s="30" t="s">
        <v>5</v>
      </c>
      <c r="D4" s="38"/>
      <c r="E4" s="38">
        <v>100</v>
      </c>
      <c r="F4" s="38">
        <v>100</v>
      </c>
      <c r="G4" s="38">
        <v>100</v>
      </c>
      <c r="H4" s="38"/>
      <c r="I4" s="38">
        <v>100</v>
      </c>
      <c r="J4" s="38">
        <v>100</v>
      </c>
      <c r="K4" s="38">
        <v>80</v>
      </c>
      <c r="L4" s="38"/>
      <c r="M4" s="38">
        <v>100</v>
      </c>
      <c r="N4" s="39"/>
      <c r="O4" s="32">
        <v>68</v>
      </c>
      <c r="P4" s="30">
        <v>79</v>
      </c>
      <c r="Q4" s="30">
        <v>80</v>
      </c>
      <c r="R4" s="31">
        <f>0.2*O4+0.4*P4+0.4*Q4</f>
        <v>77.2</v>
      </c>
      <c r="S4" s="44" t="s">
        <v>54</v>
      </c>
    </row>
    <row r="5" spans="1:24">
      <c r="A5" s="5">
        <v>6</v>
      </c>
      <c r="B5" s="1">
        <v>110170045</v>
      </c>
      <c r="C5" s="1" t="s">
        <v>7</v>
      </c>
      <c r="D5" s="2">
        <v>70</v>
      </c>
      <c r="E5" s="2">
        <v>100</v>
      </c>
      <c r="F5" s="2">
        <v>90</v>
      </c>
      <c r="G5" s="2">
        <v>70</v>
      </c>
      <c r="H5" s="2">
        <v>100</v>
      </c>
      <c r="I5" s="2">
        <v>100</v>
      </c>
      <c r="J5" s="2">
        <v>100</v>
      </c>
      <c r="K5" s="2">
        <v>60</v>
      </c>
      <c r="L5" s="2"/>
      <c r="M5" s="2">
        <v>100</v>
      </c>
      <c r="N5" s="40">
        <v>100</v>
      </c>
      <c r="O5" s="24">
        <v>89</v>
      </c>
      <c r="P5" s="1">
        <v>76</v>
      </c>
      <c r="Q5" s="1">
        <v>67</v>
      </c>
      <c r="R5" s="26">
        <f>0.2*O5+0.4*P5+0.4*Q5</f>
        <v>75</v>
      </c>
      <c r="S5" s="45" t="s">
        <v>54</v>
      </c>
    </row>
    <row r="6" spans="1:24">
      <c r="A6" s="5">
        <v>3</v>
      </c>
      <c r="B6" s="1">
        <v>110120347</v>
      </c>
      <c r="C6" s="1" t="s">
        <v>4</v>
      </c>
      <c r="D6" s="2">
        <v>100</v>
      </c>
      <c r="E6" s="2">
        <v>80</v>
      </c>
      <c r="F6" s="2">
        <v>100</v>
      </c>
      <c r="G6" s="2">
        <v>40</v>
      </c>
      <c r="H6" s="2"/>
      <c r="I6" s="2"/>
      <c r="J6" s="2">
        <v>100</v>
      </c>
      <c r="K6" s="2">
        <v>80</v>
      </c>
      <c r="L6" s="2"/>
      <c r="M6" s="2">
        <v>100</v>
      </c>
      <c r="N6" s="40">
        <v>100</v>
      </c>
      <c r="O6" s="24">
        <v>70</v>
      </c>
      <c r="P6" s="1">
        <v>75</v>
      </c>
      <c r="Q6" s="1">
        <v>58</v>
      </c>
      <c r="R6" s="26">
        <f>0.2*O6+0.4*P6+0.4*Q6</f>
        <v>67.2</v>
      </c>
      <c r="S6" s="45" t="s">
        <v>55</v>
      </c>
    </row>
    <row r="7" spans="1:24">
      <c r="A7" s="5">
        <v>11</v>
      </c>
      <c r="B7" s="1">
        <v>110180115</v>
      </c>
      <c r="C7" s="1" t="s">
        <v>12</v>
      </c>
      <c r="D7" s="2">
        <v>60</v>
      </c>
      <c r="E7" s="2">
        <v>100</v>
      </c>
      <c r="F7" s="2">
        <v>100</v>
      </c>
      <c r="G7" s="2">
        <v>50</v>
      </c>
      <c r="H7" s="2"/>
      <c r="I7" s="2">
        <v>100</v>
      </c>
      <c r="J7" s="2">
        <v>100</v>
      </c>
      <c r="K7" s="2">
        <v>50</v>
      </c>
      <c r="L7" s="2"/>
      <c r="M7" s="2">
        <v>100</v>
      </c>
      <c r="N7" s="40">
        <v>100</v>
      </c>
      <c r="O7" s="24">
        <v>76</v>
      </c>
      <c r="P7" s="1">
        <v>58</v>
      </c>
      <c r="Q7" s="1">
        <v>70</v>
      </c>
      <c r="R7" s="26">
        <f>0.2*O7+0.4*P7+0.4*Q7</f>
        <v>66.400000000000006</v>
      </c>
      <c r="S7" s="45" t="s">
        <v>55</v>
      </c>
      <c r="X7" t="s">
        <v>52</v>
      </c>
    </row>
    <row r="8" spans="1:24">
      <c r="A8" s="5">
        <v>9</v>
      </c>
      <c r="B8" s="1">
        <v>110170158</v>
      </c>
      <c r="C8" s="1" t="s">
        <v>10</v>
      </c>
      <c r="D8" s="2"/>
      <c r="E8" s="2">
        <v>100</v>
      </c>
      <c r="F8" s="2">
        <v>90</v>
      </c>
      <c r="G8" s="2">
        <v>60</v>
      </c>
      <c r="H8" s="2">
        <v>100</v>
      </c>
      <c r="I8" s="2">
        <v>100</v>
      </c>
      <c r="J8" s="2">
        <v>100</v>
      </c>
      <c r="K8" s="2"/>
      <c r="L8" s="2">
        <v>100</v>
      </c>
      <c r="M8" s="2"/>
      <c r="N8" s="40">
        <v>100</v>
      </c>
      <c r="O8" s="24">
        <v>75</v>
      </c>
      <c r="P8" s="1">
        <v>65</v>
      </c>
      <c r="Q8" s="1">
        <v>63</v>
      </c>
      <c r="R8" s="26">
        <f>0.2*O8+0.4*P8+0.4*Q8</f>
        <v>66.2</v>
      </c>
      <c r="S8" s="45" t="s">
        <v>55</v>
      </c>
    </row>
    <row r="9" spans="1:24">
      <c r="A9" s="5">
        <v>5</v>
      </c>
      <c r="B9" s="1">
        <v>110150805</v>
      </c>
      <c r="C9" s="1" t="s">
        <v>6</v>
      </c>
      <c r="D9" s="2">
        <v>50</v>
      </c>
      <c r="E9" s="2">
        <v>70</v>
      </c>
      <c r="F9" s="2">
        <v>40</v>
      </c>
      <c r="G9" s="2"/>
      <c r="H9" s="2">
        <v>100</v>
      </c>
      <c r="I9" s="2">
        <v>100</v>
      </c>
      <c r="J9" s="2">
        <v>100</v>
      </c>
      <c r="K9" s="2">
        <v>80</v>
      </c>
      <c r="L9" s="2">
        <v>100</v>
      </c>
      <c r="M9" s="2">
        <v>100</v>
      </c>
      <c r="N9" s="40">
        <v>100</v>
      </c>
      <c r="O9" s="24">
        <v>84</v>
      </c>
      <c r="P9" s="1">
        <v>64</v>
      </c>
      <c r="Q9" s="1">
        <v>47</v>
      </c>
      <c r="R9" s="26">
        <f>0.2*O9+0.4*P9+0.4*Q9</f>
        <v>61.2</v>
      </c>
      <c r="S9" s="45" t="s">
        <v>56</v>
      </c>
    </row>
    <row r="10" spans="1:24">
      <c r="A10" s="5">
        <v>7</v>
      </c>
      <c r="B10" s="1">
        <v>110170104</v>
      </c>
      <c r="C10" s="1" t="s">
        <v>8</v>
      </c>
      <c r="D10" s="2">
        <v>70</v>
      </c>
      <c r="E10" s="2">
        <v>100</v>
      </c>
      <c r="F10" s="2">
        <v>75</v>
      </c>
      <c r="G10" s="2"/>
      <c r="H10" s="2">
        <v>100</v>
      </c>
      <c r="I10" s="2"/>
      <c r="J10" s="2">
        <v>100</v>
      </c>
      <c r="K10" s="2">
        <v>50</v>
      </c>
      <c r="L10" s="2"/>
      <c r="M10" s="2">
        <v>100</v>
      </c>
      <c r="N10" s="40">
        <v>100</v>
      </c>
      <c r="O10" s="24">
        <v>69.5</v>
      </c>
      <c r="P10" s="1">
        <v>63</v>
      </c>
      <c r="Q10" s="1">
        <v>54</v>
      </c>
      <c r="R10" s="26">
        <f>0.2*O10+0.4*P10+0.4*Q10</f>
        <v>60.7</v>
      </c>
      <c r="S10" s="45" t="s">
        <v>56</v>
      </c>
    </row>
    <row r="11" spans="1:24">
      <c r="A11" s="5">
        <v>10</v>
      </c>
      <c r="B11" s="1">
        <v>110180102</v>
      </c>
      <c r="C11" s="1" t="s">
        <v>11</v>
      </c>
      <c r="D11" s="2">
        <v>10</v>
      </c>
      <c r="E11" s="2">
        <v>100</v>
      </c>
      <c r="F11" s="2">
        <v>60</v>
      </c>
      <c r="G11" s="2">
        <v>50</v>
      </c>
      <c r="H11" s="2">
        <v>100</v>
      </c>
      <c r="I11" s="2">
        <v>100</v>
      </c>
      <c r="J11" s="2">
        <v>100</v>
      </c>
      <c r="K11" s="2">
        <v>80</v>
      </c>
      <c r="L11" s="2">
        <v>100</v>
      </c>
      <c r="M11" s="2">
        <v>100</v>
      </c>
      <c r="N11" s="40">
        <v>100</v>
      </c>
      <c r="O11" s="24">
        <v>89</v>
      </c>
      <c r="P11" s="1">
        <v>50</v>
      </c>
      <c r="Q11" s="1">
        <v>49</v>
      </c>
      <c r="R11" s="26">
        <f>0.2*O11+0.4*P11+0.4*Q11</f>
        <v>57.4</v>
      </c>
      <c r="S11" s="45" t="s">
        <v>56</v>
      </c>
    </row>
    <row r="12" spans="1:24">
      <c r="A12" s="5">
        <v>2</v>
      </c>
      <c r="B12" s="1">
        <v>110070803</v>
      </c>
      <c r="C12" s="1" t="s">
        <v>3</v>
      </c>
      <c r="D12" s="2">
        <v>30</v>
      </c>
      <c r="E12" s="2">
        <v>50</v>
      </c>
      <c r="F12" s="2">
        <v>40</v>
      </c>
      <c r="G12" s="2">
        <v>40</v>
      </c>
      <c r="H12" s="2">
        <v>100</v>
      </c>
      <c r="I12" s="2">
        <v>100</v>
      </c>
      <c r="J12" s="2">
        <v>100</v>
      </c>
      <c r="K12" s="2">
        <v>60</v>
      </c>
      <c r="L12" s="2">
        <v>100</v>
      </c>
      <c r="M12" s="2">
        <v>100</v>
      </c>
      <c r="N12" s="40">
        <v>100</v>
      </c>
      <c r="O12" s="24">
        <v>79</v>
      </c>
      <c r="P12" s="1">
        <v>37</v>
      </c>
      <c r="Q12" s="1">
        <v>49</v>
      </c>
      <c r="R12" s="26">
        <f>0.2*O12+0.4*P12+0.4*Q12</f>
        <v>50.2</v>
      </c>
      <c r="S12" s="45" t="s">
        <v>57</v>
      </c>
    </row>
    <row r="13" spans="1:24">
      <c r="A13" s="5">
        <v>12</v>
      </c>
      <c r="B13" s="1">
        <v>110180139</v>
      </c>
      <c r="C13" s="1" t="s">
        <v>13</v>
      </c>
      <c r="D13" s="2"/>
      <c r="E13" s="2">
        <v>100</v>
      </c>
      <c r="F13" s="2">
        <v>50</v>
      </c>
      <c r="G13" s="2">
        <v>50</v>
      </c>
      <c r="H13" s="2"/>
      <c r="I13" s="2"/>
      <c r="J13" s="2"/>
      <c r="K13" s="2"/>
      <c r="L13" s="2"/>
      <c r="M13" s="2"/>
      <c r="N13" s="40"/>
      <c r="O13" s="24">
        <v>20</v>
      </c>
      <c r="P13" s="1">
        <v>46</v>
      </c>
      <c r="Q13" s="1">
        <v>31</v>
      </c>
      <c r="R13" s="26">
        <f>0.2*O13+0.4*P13+0.4*Q13</f>
        <v>34.800000000000004</v>
      </c>
      <c r="S13" s="45" t="s">
        <v>58</v>
      </c>
    </row>
    <row r="14" spans="1:24">
      <c r="A14" s="5">
        <v>1</v>
      </c>
      <c r="B14" s="1">
        <v>80160538</v>
      </c>
      <c r="C14" s="1" t="s">
        <v>2</v>
      </c>
      <c r="D14" s="2">
        <v>40</v>
      </c>
      <c r="E14" s="2">
        <v>50</v>
      </c>
      <c r="F14" s="2">
        <v>40</v>
      </c>
      <c r="G14" s="2">
        <v>40</v>
      </c>
      <c r="H14" s="2">
        <v>100</v>
      </c>
      <c r="I14" s="2">
        <v>100</v>
      </c>
      <c r="J14" s="2"/>
      <c r="K14" s="2">
        <v>40</v>
      </c>
      <c r="L14" s="2">
        <v>100</v>
      </c>
      <c r="M14" s="2"/>
      <c r="N14" s="40">
        <v>100</v>
      </c>
      <c r="O14" s="24">
        <v>61</v>
      </c>
      <c r="P14" s="1">
        <v>20</v>
      </c>
      <c r="Q14" s="1">
        <v>31</v>
      </c>
      <c r="R14" s="26">
        <f>0.2*O14+0.4*P14+0.4*Q14</f>
        <v>32.6</v>
      </c>
      <c r="S14" s="45" t="s">
        <v>58</v>
      </c>
    </row>
    <row r="15" spans="1:24" ht="15" thickBot="1">
      <c r="A15" s="6">
        <v>8</v>
      </c>
      <c r="B15" s="7">
        <v>110170124</v>
      </c>
      <c r="C15" s="7" t="s">
        <v>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41"/>
      <c r="O15" s="25">
        <v>0</v>
      </c>
      <c r="P15" s="7"/>
      <c r="Q15" s="7"/>
      <c r="R15" s="27">
        <f>0.2*O15+0.4*P15+0.4*Q15</f>
        <v>0</v>
      </c>
      <c r="S15" s="46" t="s">
        <v>59</v>
      </c>
    </row>
    <row r="17" spans="3:18">
      <c r="C17" t="s">
        <v>48</v>
      </c>
      <c r="D17" s="15">
        <f>12-COUNTBLANK(D4:D15)</f>
        <v>8</v>
      </c>
      <c r="E17" s="15">
        <f t="shared" ref="E17:R17" si="0">12-COUNTBLANK(E4:E15)</f>
        <v>11</v>
      </c>
      <c r="F17" s="15">
        <f t="shared" si="0"/>
        <v>11</v>
      </c>
      <c r="G17" s="15">
        <f t="shared" si="0"/>
        <v>9</v>
      </c>
      <c r="H17" s="15">
        <f t="shared" si="0"/>
        <v>7</v>
      </c>
      <c r="I17" s="15">
        <f t="shared" si="0"/>
        <v>8</v>
      </c>
      <c r="J17" s="15">
        <f t="shared" si="0"/>
        <v>9</v>
      </c>
      <c r="K17" s="15">
        <f t="shared" si="0"/>
        <v>9</v>
      </c>
      <c r="L17" s="15">
        <f t="shared" si="0"/>
        <v>5</v>
      </c>
      <c r="M17" s="15">
        <f t="shared" si="0"/>
        <v>8</v>
      </c>
      <c r="N17" s="15">
        <f t="shared" si="0"/>
        <v>9</v>
      </c>
      <c r="O17" s="15">
        <f t="shared" si="0"/>
        <v>12</v>
      </c>
      <c r="P17" s="15">
        <f t="shared" si="0"/>
        <v>11</v>
      </c>
      <c r="Q17" s="15">
        <f t="shared" si="0"/>
        <v>11</v>
      </c>
      <c r="R17" s="15">
        <f t="shared" si="0"/>
        <v>12</v>
      </c>
    </row>
    <row r="18" spans="3:18">
      <c r="C18" t="s">
        <v>49</v>
      </c>
      <c r="D18" s="15">
        <f t="shared" ref="D18:I18" si="1">SUM(D4:D15)/12</f>
        <v>35.833333333333336</v>
      </c>
      <c r="E18" s="15">
        <f t="shared" si="1"/>
        <v>79.166666666666671</v>
      </c>
      <c r="F18" s="15">
        <f t="shared" si="1"/>
        <v>65.416666666666671</v>
      </c>
      <c r="G18" s="15">
        <f t="shared" si="1"/>
        <v>41.666666666666664</v>
      </c>
      <c r="H18" s="15">
        <f t="shared" si="1"/>
        <v>58.333333333333336</v>
      </c>
      <c r="I18" s="15">
        <f t="shared" si="1"/>
        <v>66.666666666666671</v>
      </c>
      <c r="J18" s="15">
        <f t="shared" ref="J18:K18" si="2">SUM(J4:J15)/12</f>
        <v>75</v>
      </c>
      <c r="K18" s="15">
        <f t="shared" si="2"/>
        <v>48.333333333333336</v>
      </c>
      <c r="L18" s="15">
        <f t="shared" ref="L18:R18" si="3">SUM(L4:L15)/12</f>
        <v>41.666666666666664</v>
      </c>
      <c r="M18" s="15">
        <f t="shared" si="3"/>
        <v>66.666666666666671</v>
      </c>
      <c r="N18" s="15">
        <f t="shared" si="3"/>
        <v>75</v>
      </c>
      <c r="O18" s="15">
        <f t="shared" si="3"/>
        <v>65.041666666666671</v>
      </c>
      <c r="P18" s="15">
        <f t="shared" si="3"/>
        <v>52.75</v>
      </c>
      <c r="Q18" s="15">
        <f t="shared" si="3"/>
        <v>49.916666666666664</v>
      </c>
      <c r="R18" s="15">
        <f t="shared" si="3"/>
        <v>54.074999999999996</v>
      </c>
    </row>
    <row r="19" spans="3:18">
      <c r="C19" t="s">
        <v>50</v>
      </c>
      <c r="D19" s="15">
        <f t="shared" ref="D19:I19" si="4">SUM(D4:D15)/D17</f>
        <v>53.75</v>
      </c>
      <c r="E19" s="15">
        <f t="shared" si="4"/>
        <v>86.36363636363636</v>
      </c>
      <c r="F19" s="15">
        <f t="shared" si="4"/>
        <v>71.36363636363636</v>
      </c>
      <c r="G19" s="15">
        <f t="shared" si="4"/>
        <v>55.555555555555557</v>
      </c>
      <c r="H19" s="15">
        <f t="shared" si="4"/>
        <v>100</v>
      </c>
      <c r="I19" s="15">
        <f t="shared" si="4"/>
        <v>100</v>
      </c>
      <c r="J19" s="15">
        <f t="shared" ref="J19:K19" si="5">SUM(J4:J15)/J17</f>
        <v>100</v>
      </c>
      <c r="K19" s="15">
        <f t="shared" si="5"/>
        <v>64.444444444444443</v>
      </c>
      <c r="L19" s="15">
        <f t="shared" ref="L19:O19" si="6">SUM(L4:L15)/L17</f>
        <v>100</v>
      </c>
      <c r="M19" s="15">
        <f t="shared" si="6"/>
        <v>100</v>
      </c>
      <c r="N19" s="15">
        <f t="shared" si="6"/>
        <v>100</v>
      </c>
      <c r="O19" s="15">
        <f t="shared" si="6"/>
        <v>65.041666666666671</v>
      </c>
      <c r="P19" s="15">
        <f>SUM(P4:P15)/P17</f>
        <v>57.545454545454547</v>
      </c>
      <c r="Q19" s="15">
        <f>SUM(Q4:Q15)/Q17</f>
        <v>54.454545454545453</v>
      </c>
      <c r="R19" s="15">
        <f>SUM(R4:R15)/R17</f>
        <v>54.074999999999996</v>
      </c>
    </row>
  </sheetData>
  <sortState ref="A4:R15">
    <sortCondition descending="1" ref="R4:R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attendance list</vt:lpstr>
      <vt:lpstr>grades listed</vt:lpstr>
      <vt:lpstr>grades sorted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2020-01-15T09:49:53Z</dcterms:modified>
</cp:coreProperties>
</file>