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8" windowHeight="8016" activeTab="2"/>
  </bookViews>
  <sheets>
    <sheet name="attendance" sheetId="1" r:id="rId1"/>
    <sheet name="grades" sheetId="2" r:id="rId2"/>
    <sheet name="grades sorted" sheetId="3" r:id="rId3"/>
    <sheet name="grades listed" sheetId="4" r:id="rId4"/>
  </sheets>
  <calcPr calcId="124519"/>
</workbook>
</file>

<file path=xl/calcChain.xml><?xml version="1.0" encoding="utf-8"?>
<calcChain xmlns="http://schemas.openxmlformats.org/spreadsheetml/2006/main">
  <c r="I52" i="4"/>
  <c r="H52"/>
  <c r="G52"/>
  <c r="F52"/>
  <c r="E52"/>
  <c r="D52"/>
  <c r="I51"/>
  <c r="I53" s="1"/>
  <c r="H51"/>
  <c r="H53" s="1"/>
  <c r="G51"/>
  <c r="G53" s="1"/>
  <c r="F51"/>
  <c r="F53" s="1"/>
  <c r="E51"/>
  <c r="E53" s="1"/>
  <c r="D51"/>
  <c r="D53" s="1"/>
  <c r="J22"/>
  <c r="J16"/>
  <c r="J46"/>
  <c r="J28"/>
  <c r="J5"/>
  <c r="J29"/>
  <c r="J44"/>
  <c r="J21"/>
  <c r="J11"/>
  <c r="J35"/>
  <c r="J10"/>
  <c r="J37"/>
  <c r="J7"/>
  <c r="J14"/>
  <c r="J41"/>
  <c r="J4"/>
  <c r="J34"/>
  <c r="J38"/>
  <c r="J26"/>
  <c r="J40"/>
  <c r="J9"/>
  <c r="J15"/>
  <c r="J43"/>
  <c r="J8"/>
  <c r="J39"/>
  <c r="J36"/>
  <c r="J17"/>
  <c r="J19"/>
  <c r="J13"/>
  <c r="J30"/>
  <c r="J12"/>
  <c r="J49"/>
  <c r="J23"/>
  <c r="J20"/>
  <c r="J48"/>
  <c r="J31"/>
  <c r="J18"/>
  <c r="J6"/>
  <c r="J47"/>
  <c r="J45"/>
  <c r="J25"/>
  <c r="J27"/>
  <c r="J32"/>
  <c r="J33"/>
  <c r="J42"/>
  <c r="J24"/>
  <c r="J45" i="3"/>
  <c r="J12"/>
  <c r="J37"/>
  <c r="J26"/>
  <c r="J29"/>
  <c r="J39"/>
  <c r="J41"/>
  <c r="J19"/>
  <c r="J21"/>
  <c r="J36"/>
  <c r="J28"/>
  <c r="J48"/>
  <c r="J23"/>
  <c r="J13"/>
  <c r="J22"/>
  <c r="J16"/>
  <c r="J42"/>
  <c r="J49"/>
  <c r="J17"/>
  <c r="J4"/>
  <c r="J9"/>
  <c r="J31"/>
  <c r="J8"/>
  <c r="J46"/>
  <c r="J44"/>
  <c r="J20"/>
  <c r="J14"/>
  <c r="J7"/>
  <c r="J6"/>
  <c r="J33"/>
  <c r="J40"/>
  <c r="J24"/>
  <c r="J38"/>
  <c r="J32"/>
  <c r="J25"/>
  <c r="J30"/>
  <c r="J35"/>
  <c r="J5"/>
  <c r="J27"/>
  <c r="J43"/>
  <c r="J10"/>
  <c r="J47"/>
  <c r="J11"/>
  <c r="J15"/>
  <c r="J18"/>
  <c r="J34"/>
  <c r="I52"/>
  <c r="H52"/>
  <c r="G52"/>
  <c r="F52"/>
  <c r="E52"/>
  <c r="D52"/>
  <c r="I51"/>
  <c r="I53" s="1"/>
  <c r="H51"/>
  <c r="H53" s="1"/>
  <c r="G51"/>
  <c r="G53" s="1"/>
  <c r="F51"/>
  <c r="F53" s="1"/>
  <c r="E51"/>
  <c r="E53" s="1"/>
  <c r="D51"/>
  <c r="D53" s="1"/>
  <c r="I51" i="2"/>
  <c r="I53" s="1"/>
  <c r="I52"/>
  <c r="E52"/>
  <c r="F52"/>
  <c r="G52"/>
  <c r="H52"/>
  <c r="D52"/>
  <c r="H51"/>
  <c r="H53" s="1"/>
  <c r="D51"/>
  <c r="E51"/>
  <c r="E53"/>
  <c r="F53"/>
  <c r="G53"/>
  <c r="F51"/>
  <c r="G51"/>
  <c r="D53"/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4"/>
  <c r="E51"/>
  <c r="F51"/>
  <c r="G51"/>
  <c r="H51"/>
  <c r="I51"/>
  <c r="J51"/>
  <c r="K51"/>
  <c r="L51"/>
  <c r="M51"/>
  <c r="N51"/>
  <c r="O51"/>
  <c r="P51"/>
  <c r="Q51"/>
  <c r="D51"/>
  <c r="J52" i="4" l="1"/>
  <c r="J51"/>
  <c r="J53" s="1"/>
  <c r="J52" i="3"/>
  <c r="J51"/>
  <c r="J53" s="1"/>
</calcChain>
</file>

<file path=xl/sharedStrings.xml><?xml version="1.0" encoding="utf-8"?>
<sst xmlns="http://schemas.openxmlformats.org/spreadsheetml/2006/main" count="779" uniqueCount="79">
  <si>
    <t>30700: STA 201E, Statics Dersi İçin Öğrenci Listesi</t>
  </si>
  <si>
    <t>Ögrenci No</t>
  </si>
  <si>
    <t>Ad Soyad</t>
  </si>
  <si>
    <t>Rıdvan Sezer</t>
  </si>
  <si>
    <t>Yusuf Hari Mulyadi</t>
  </si>
  <si>
    <t>Salim Birkan Bayrak</t>
  </si>
  <si>
    <t>Şevval Yalçınkaya</t>
  </si>
  <si>
    <t>Hüseyin Kürek</t>
  </si>
  <si>
    <t>Ömer Batuhan Kılıç</t>
  </si>
  <si>
    <t>Süleyman Enes Bağcı</t>
  </si>
  <si>
    <t>Nigar Feyza Aydınoğlu</t>
  </si>
  <si>
    <t>Berke Can Kıral</t>
  </si>
  <si>
    <t>Ersel Aksoy</t>
  </si>
  <si>
    <t>Abidin Umut Ünlüler</t>
  </si>
  <si>
    <t>Mürsel Berber</t>
  </si>
  <si>
    <t>Kerem Kaya</t>
  </si>
  <si>
    <t>Furkan Bayrak</t>
  </si>
  <si>
    <t>Eray Korkmaz</t>
  </si>
  <si>
    <t>Buğra Soysal</t>
  </si>
  <si>
    <t>Okan Maden</t>
  </si>
  <si>
    <t>Zelal Karaca</t>
  </si>
  <si>
    <t>Mehmet Tankut Akgül</t>
  </si>
  <si>
    <t>Oğuzhan Çam</t>
  </si>
  <si>
    <t>Enes Malik Oruç</t>
  </si>
  <si>
    <t>Berkay Bıçakcı</t>
  </si>
  <si>
    <t>Muhammed Alperen Yılmaz</t>
  </si>
  <si>
    <t>Cansu Yıkılmaz</t>
  </si>
  <si>
    <t>Yusuf Mert Yersiz</t>
  </si>
  <si>
    <t>Ersin Kırbaş</t>
  </si>
  <si>
    <t>Fatih Mustafa Kekik</t>
  </si>
  <si>
    <t>Altuğ Ertan</t>
  </si>
  <si>
    <t>Buse Cop</t>
  </si>
  <si>
    <t>Hasan Kınataş</t>
  </si>
  <si>
    <t>Muhammet Mert Bedir</t>
  </si>
  <si>
    <t>Mustafa Oğuzhan Akdoğan</t>
  </si>
  <si>
    <t>Pelin Erdemir</t>
  </si>
  <si>
    <t>Muhammet Algül</t>
  </si>
  <si>
    <t>Arif Ozan Firat</t>
  </si>
  <si>
    <t>Talat Murat Çok</t>
  </si>
  <si>
    <t>Yasin Yaşar Bayol</t>
  </si>
  <si>
    <t>Sadıg Sadıgov</t>
  </si>
  <si>
    <t>İsmail Berat Erdem</t>
  </si>
  <si>
    <t>Doğukan Yarkın Yıldız</t>
  </si>
  <si>
    <t>İsmail Akpınar</t>
  </si>
  <si>
    <t>Bekir Karataş</t>
  </si>
  <si>
    <t>Resul Dagdanov</t>
  </si>
  <si>
    <t>Berkay İşmar</t>
  </si>
  <si>
    <t>Akın Kargınoğlu</t>
  </si>
  <si>
    <t>Hw1</t>
  </si>
  <si>
    <t>Hw2</t>
  </si>
  <si>
    <t>Hw3</t>
  </si>
  <si>
    <t>Hw4</t>
  </si>
  <si>
    <t>Midterm</t>
  </si>
  <si>
    <t>Final</t>
  </si>
  <si>
    <t>Total</t>
  </si>
  <si>
    <t>Grade</t>
  </si>
  <si>
    <t>22.06.2018</t>
  </si>
  <si>
    <t>29.06.2018</t>
  </si>
  <si>
    <t>06.07.2018</t>
  </si>
  <si>
    <t>13.07.2018</t>
  </si>
  <si>
    <t>20.07.2018</t>
  </si>
  <si>
    <t>27.07.2018</t>
  </si>
  <si>
    <t>04.08.2018</t>
  </si>
  <si>
    <t>+</t>
  </si>
  <si>
    <t>No. of Attendants</t>
  </si>
  <si>
    <t>Najib Alkhatib</t>
  </si>
  <si>
    <t>Percentage</t>
  </si>
  <si>
    <t/>
  </si>
  <si>
    <t>No. of Attendees</t>
  </si>
  <si>
    <t>Average</t>
  </si>
  <si>
    <t>Average of Attendees</t>
  </si>
  <si>
    <t>FF</t>
  </si>
  <si>
    <t>DD</t>
  </si>
  <si>
    <t>DC</t>
  </si>
  <si>
    <t>AA</t>
  </si>
  <si>
    <t>BA</t>
  </si>
  <si>
    <t>BB</t>
  </si>
  <si>
    <t>CB</t>
  </si>
  <si>
    <t>CC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</si>
</sst>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workbookViewId="0">
      <selection activeCell="A46" sqref="A46:C46"/>
    </sheetView>
  </sheetViews>
  <sheetFormatPr defaultRowHeight="14.4"/>
  <cols>
    <col min="1" max="1" width="3" bestFit="1" customWidth="1"/>
    <col min="2" max="2" width="10.77734375" customWidth="1"/>
    <col min="3" max="3" width="23.44140625" customWidth="1"/>
    <col min="4" max="17" width="3.77734375" style="1" customWidth="1"/>
    <col min="18" max="18" width="8.88671875" style="1"/>
    <col min="19" max="19" width="10.109375" bestFit="1" customWidth="1"/>
  </cols>
  <sheetData>
    <row r="1" spans="1:19">
      <c r="B1" t="s">
        <v>0</v>
      </c>
    </row>
    <row r="2" spans="1:19" ht="57" customHeight="1">
      <c r="D2" s="2" t="s">
        <v>56</v>
      </c>
      <c r="E2" s="2" t="s">
        <v>56</v>
      </c>
      <c r="F2" s="2" t="s">
        <v>57</v>
      </c>
      <c r="G2" s="2" t="s">
        <v>57</v>
      </c>
      <c r="H2" s="2" t="s">
        <v>58</v>
      </c>
      <c r="I2" s="2" t="s">
        <v>58</v>
      </c>
      <c r="J2" s="2" t="s">
        <v>59</v>
      </c>
      <c r="K2" s="2" t="s">
        <v>59</v>
      </c>
      <c r="L2" s="2" t="s">
        <v>60</v>
      </c>
      <c r="M2" s="2" t="s">
        <v>60</v>
      </c>
      <c r="N2" s="2" t="s">
        <v>61</v>
      </c>
      <c r="O2" s="2" t="s">
        <v>61</v>
      </c>
      <c r="P2" s="2" t="s">
        <v>62</v>
      </c>
      <c r="Q2" s="2" t="s">
        <v>62</v>
      </c>
    </row>
    <row r="3" spans="1:19">
      <c r="B3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54</v>
      </c>
      <c r="S3" t="s">
        <v>66</v>
      </c>
    </row>
    <row r="4" spans="1:19">
      <c r="A4">
        <v>1</v>
      </c>
      <c r="B4">
        <v>50060169</v>
      </c>
      <c r="C4" t="s">
        <v>3</v>
      </c>
      <c r="F4" s="1" t="s">
        <v>63</v>
      </c>
      <c r="G4" s="1" t="s">
        <v>63</v>
      </c>
      <c r="M4" s="4" t="s">
        <v>63</v>
      </c>
      <c r="R4" s="1" t="str">
        <f>COUNTIF(D4:Q4,"+") &amp; "/" &amp; "14"</f>
        <v>3/14</v>
      </c>
      <c r="S4" s="3" t="str">
        <f>INT(COUNTIF(D4:Q4,"+")/14*100)&amp;"%"</f>
        <v>21%</v>
      </c>
    </row>
    <row r="5" spans="1:19">
      <c r="A5">
        <v>2</v>
      </c>
      <c r="B5">
        <v>50120901</v>
      </c>
      <c r="C5" t="s">
        <v>4</v>
      </c>
      <c r="R5" s="1" t="str">
        <f t="shared" ref="R5:R49" si="0">COUNTIF(D5:Q5,"+") &amp; "/" &amp; "14"</f>
        <v>0/14</v>
      </c>
      <c r="S5" s="3" t="str">
        <f t="shared" ref="S5:S49" si="1">INT(COUNTIF(D5:Q5,"+")/14*100)&amp;"%"</f>
        <v>0%</v>
      </c>
    </row>
    <row r="6" spans="1:19">
      <c r="A6">
        <v>3</v>
      </c>
      <c r="B6">
        <v>50150202</v>
      </c>
      <c r="C6" t="s">
        <v>5</v>
      </c>
      <c r="E6" s="1" t="s">
        <v>63</v>
      </c>
      <c r="F6" s="1" t="s">
        <v>63</v>
      </c>
      <c r="G6" s="1" t="s">
        <v>63</v>
      </c>
      <c r="H6" s="1" t="s">
        <v>63</v>
      </c>
      <c r="J6" s="1" t="s">
        <v>63</v>
      </c>
      <c r="K6" s="1" t="s">
        <v>63</v>
      </c>
      <c r="L6" s="1" t="s">
        <v>63</v>
      </c>
      <c r="M6" s="4" t="s">
        <v>63</v>
      </c>
      <c r="N6" s="1" t="s">
        <v>63</v>
      </c>
      <c r="P6" s="1" t="s">
        <v>63</v>
      </c>
      <c r="Q6" s="1" t="s">
        <v>63</v>
      </c>
      <c r="R6" s="1" t="str">
        <f t="shared" si="0"/>
        <v>11/14</v>
      </c>
      <c r="S6" s="3" t="str">
        <f t="shared" si="1"/>
        <v>78%</v>
      </c>
    </row>
    <row r="7" spans="1:19">
      <c r="A7">
        <v>4</v>
      </c>
      <c r="B7">
        <v>50160230</v>
      </c>
      <c r="C7" t="s">
        <v>6</v>
      </c>
      <c r="D7" s="1" t="s">
        <v>63</v>
      </c>
      <c r="E7" s="1" t="s">
        <v>63</v>
      </c>
      <c r="F7" s="1" t="s">
        <v>63</v>
      </c>
      <c r="G7" s="1" t="s">
        <v>63</v>
      </c>
      <c r="H7" s="1" t="s">
        <v>63</v>
      </c>
      <c r="I7" s="1" t="s">
        <v>63</v>
      </c>
      <c r="J7" s="1" t="s">
        <v>63</v>
      </c>
      <c r="K7" s="1" t="s">
        <v>63</v>
      </c>
      <c r="M7" s="4" t="s">
        <v>63</v>
      </c>
      <c r="N7" s="1" t="s">
        <v>63</v>
      </c>
      <c r="O7" s="1" t="s">
        <v>63</v>
      </c>
      <c r="Q7" s="1" t="s">
        <v>63</v>
      </c>
      <c r="R7" s="1" t="str">
        <f t="shared" si="0"/>
        <v>12/14</v>
      </c>
      <c r="S7" s="3" t="str">
        <f t="shared" si="1"/>
        <v>85%</v>
      </c>
    </row>
    <row r="8" spans="1:19">
      <c r="A8">
        <v>5</v>
      </c>
      <c r="B8">
        <v>80150032</v>
      </c>
      <c r="C8" t="s">
        <v>7</v>
      </c>
      <c r="G8" s="1" t="s">
        <v>63</v>
      </c>
      <c r="H8" s="1" t="s">
        <v>63</v>
      </c>
      <c r="I8" s="1" t="s">
        <v>63</v>
      </c>
      <c r="J8" s="1" t="s">
        <v>63</v>
      </c>
      <c r="M8" s="4" t="s">
        <v>63</v>
      </c>
      <c r="N8" s="1" t="s">
        <v>63</v>
      </c>
      <c r="R8" s="1" t="str">
        <f t="shared" si="0"/>
        <v>6/14</v>
      </c>
      <c r="S8" s="3" t="str">
        <f t="shared" si="1"/>
        <v>42%</v>
      </c>
    </row>
    <row r="9" spans="1:19">
      <c r="A9">
        <v>6</v>
      </c>
      <c r="B9">
        <v>80160009</v>
      </c>
      <c r="C9" t="s">
        <v>8</v>
      </c>
      <c r="D9" s="1" t="s">
        <v>63</v>
      </c>
      <c r="E9" s="1" t="s">
        <v>63</v>
      </c>
      <c r="F9" s="1" t="s">
        <v>63</v>
      </c>
      <c r="G9" s="1" t="s">
        <v>63</v>
      </c>
      <c r="J9" s="1" t="s">
        <v>63</v>
      </c>
      <c r="K9" s="1" t="s">
        <v>63</v>
      </c>
      <c r="L9" s="1" t="s">
        <v>63</v>
      </c>
      <c r="M9" s="4" t="s">
        <v>63</v>
      </c>
      <c r="R9" s="1" t="str">
        <f t="shared" si="0"/>
        <v>8/14</v>
      </c>
      <c r="S9" s="3" t="str">
        <f t="shared" si="1"/>
        <v>57%</v>
      </c>
    </row>
    <row r="10" spans="1:19">
      <c r="A10">
        <v>7</v>
      </c>
      <c r="B10">
        <v>80160543</v>
      </c>
      <c r="C10" t="s">
        <v>9</v>
      </c>
      <c r="F10" s="1" t="s">
        <v>63</v>
      </c>
      <c r="G10" s="1" t="s">
        <v>63</v>
      </c>
      <c r="M10" s="4" t="s">
        <v>63</v>
      </c>
      <c r="N10" s="1" t="s">
        <v>63</v>
      </c>
      <c r="P10" s="1" t="s">
        <v>63</v>
      </c>
      <c r="Q10" s="1" t="s">
        <v>63</v>
      </c>
      <c r="R10" s="1" t="str">
        <f t="shared" si="0"/>
        <v>6/14</v>
      </c>
      <c r="S10" s="3" t="str">
        <f t="shared" si="1"/>
        <v>42%</v>
      </c>
    </row>
    <row r="11" spans="1:19">
      <c r="A11">
        <v>8</v>
      </c>
      <c r="B11">
        <v>80170032</v>
      </c>
      <c r="C11" t="s">
        <v>10</v>
      </c>
      <c r="D11" s="1" t="s">
        <v>63</v>
      </c>
      <c r="E11" s="1" t="s">
        <v>63</v>
      </c>
      <c r="H11" s="1" t="s">
        <v>63</v>
      </c>
      <c r="I11" s="1" t="s">
        <v>63</v>
      </c>
      <c r="K11" s="1" t="s">
        <v>63</v>
      </c>
      <c r="M11" s="4" t="s">
        <v>63</v>
      </c>
      <c r="O11" s="1" t="s">
        <v>63</v>
      </c>
      <c r="P11" s="1" t="s">
        <v>63</v>
      </c>
      <c r="R11" s="1" t="str">
        <f t="shared" si="0"/>
        <v>8/14</v>
      </c>
      <c r="S11" s="3" t="str">
        <f t="shared" si="1"/>
        <v>57%</v>
      </c>
    </row>
    <row r="12" spans="1:19">
      <c r="A12">
        <v>9</v>
      </c>
      <c r="B12">
        <v>90150732</v>
      </c>
      <c r="C12" t="s">
        <v>11</v>
      </c>
      <c r="D12" s="1" t="s">
        <v>63</v>
      </c>
      <c r="E12" s="1" t="s">
        <v>63</v>
      </c>
      <c r="F12" s="1" t="s">
        <v>63</v>
      </c>
      <c r="G12" s="1" t="s">
        <v>63</v>
      </c>
      <c r="I12" s="1" t="s">
        <v>63</v>
      </c>
      <c r="J12" s="1" t="s">
        <v>63</v>
      </c>
      <c r="K12" s="1" t="s">
        <v>63</v>
      </c>
      <c r="L12" s="1" t="s">
        <v>63</v>
      </c>
      <c r="M12" s="4" t="s">
        <v>63</v>
      </c>
      <c r="N12" s="1" t="s">
        <v>63</v>
      </c>
      <c r="Q12" s="1" t="s">
        <v>63</v>
      </c>
      <c r="R12" s="1" t="str">
        <f t="shared" si="0"/>
        <v>11/14</v>
      </c>
      <c r="S12" s="3" t="str">
        <f t="shared" si="1"/>
        <v>78%</v>
      </c>
    </row>
    <row r="13" spans="1:19">
      <c r="A13">
        <v>10</v>
      </c>
      <c r="B13">
        <v>110050002</v>
      </c>
      <c r="C13" t="s">
        <v>12</v>
      </c>
      <c r="H13" s="1" t="s">
        <v>63</v>
      </c>
      <c r="I13" s="1" t="s">
        <v>63</v>
      </c>
      <c r="M13" s="4" t="s">
        <v>63</v>
      </c>
      <c r="R13" s="1" t="str">
        <f t="shared" si="0"/>
        <v>3/14</v>
      </c>
      <c r="S13" s="3" t="str">
        <f t="shared" si="1"/>
        <v>21%</v>
      </c>
    </row>
    <row r="14" spans="1:19">
      <c r="A14">
        <v>11</v>
      </c>
      <c r="B14">
        <v>110130805</v>
      </c>
      <c r="C14" t="s">
        <v>13</v>
      </c>
      <c r="D14" s="1" t="s">
        <v>63</v>
      </c>
      <c r="E14" s="1" t="s">
        <v>63</v>
      </c>
      <c r="F14" s="1" t="s">
        <v>63</v>
      </c>
      <c r="G14" s="1" t="s">
        <v>63</v>
      </c>
      <c r="I14" s="1" t="s">
        <v>63</v>
      </c>
      <c r="K14" s="1" t="s">
        <v>63</v>
      </c>
      <c r="L14" s="1" t="s">
        <v>63</v>
      </c>
      <c r="M14" s="4" t="s">
        <v>63</v>
      </c>
      <c r="N14" s="1" t="s">
        <v>63</v>
      </c>
      <c r="O14" s="1" t="s">
        <v>63</v>
      </c>
      <c r="Q14" s="1" t="s">
        <v>63</v>
      </c>
      <c r="R14" s="1" t="str">
        <f t="shared" si="0"/>
        <v>11/14</v>
      </c>
      <c r="S14" s="3" t="str">
        <f t="shared" si="1"/>
        <v>78%</v>
      </c>
    </row>
    <row r="15" spans="1:19">
      <c r="A15">
        <v>12</v>
      </c>
      <c r="B15">
        <v>110140131</v>
      </c>
      <c r="C15" t="s">
        <v>14</v>
      </c>
      <c r="D15" s="1" t="s">
        <v>63</v>
      </c>
      <c r="K15" s="1" t="s">
        <v>63</v>
      </c>
      <c r="M15" s="4" t="s">
        <v>63</v>
      </c>
      <c r="R15" s="1" t="str">
        <f t="shared" si="0"/>
        <v>3/14</v>
      </c>
      <c r="S15" s="3" t="str">
        <f t="shared" si="1"/>
        <v>21%</v>
      </c>
    </row>
    <row r="16" spans="1:19">
      <c r="A16">
        <v>13</v>
      </c>
      <c r="B16">
        <v>110150006</v>
      </c>
      <c r="C16" t="s">
        <v>15</v>
      </c>
      <c r="D16" s="1" t="s">
        <v>63</v>
      </c>
      <c r="R16" s="1" t="str">
        <f t="shared" si="0"/>
        <v>1/14</v>
      </c>
      <c r="S16" s="3" t="str">
        <f t="shared" si="1"/>
        <v>7%</v>
      </c>
    </row>
    <row r="17" spans="1:19">
      <c r="A17">
        <v>14</v>
      </c>
      <c r="B17">
        <v>110150105</v>
      </c>
      <c r="C17" t="s">
        <v>16</v>
      </c>
      <c r="D17" s="1" t="s">
        <v>63</v>
      </c>
      <c r="E17" s="1" t="s">
        <v>63</v>
      </c>
      <c r="F17" s="1" t="s">
        <v>63</v>
      </c>
      <c r="G17" s="1" t="s">
        <v>63</v>
      </c>
      <c r="H17" s="1" t="s">
        <v>63</v>
      </c>
      <c r="M17" s="4" t="s">
        <v>63</v>
      </c>
      <c r="R17" s="1" t="str">
        <f t="shared" si="0"/>
        <v>6/14</v>
      </c>
      <c r="S17" s="3" t="str">
        <f t="shared" si="1"/>
        <v>42%</v>
      </c>
    </row>
    <row r="18" spans="1:19">
      <c r="A18">
        <v>15</v>
      </c>
      <c r="B18">
        <v>110150140</v>
      </c>
      <c r="C18" t="s">
        <v>17</v>
      </c>
      <c r="D18" s="1" t="s">
        <v>63</v>
      </c>
      <c r="E18" s="1" t="s">
        <v>63</v>
      </c>
      <c r="M18" s="4" t="s">
        <v>63</v>
      </c>
      <c r="R18" s="1" t="str">
        <f t="shared" si="0"/>
        <v>3/14</v>
      </c>
      <c r="S18" s="3" t="str">
        <f t="shared" si="1"/>
        <v>21%</v>
      </c>
    </row>
    <row r="19" spans="1:19">
      <c r="A19">
        <v>16</v>
      </c>
      <c r="B19">
        <v>110150145</v>
      </c>
      <c r="C19" t="s">
        <v>18</v>
      </c>
      <c r="D19" s="1" t="s">
        <v>63</v>
      </c>
      <c r="M19" s="4" t="s">
        <v>63</v>
      </c>
      <c r="R19" s="1" t="str">
        <f t="shared" si="0"/>
        <v>2/14</v>
      </c>
      <c r="S19" s="3" t="str">
        <f t="shared" si="1"/>
        <v>14%</v>
      </c>
    </row>
    <row r="20" spans="1:19">
      <c r="A20">
        <v>17</v>
      </c>
      <c r="B20">
        <v>110150146</v>
      </c>
      <c r="C20" t="s">
        <v>19</v>
      </c>
      <c r="D20" s="1" t="s">
        <v>63</v>
      </c>
      <c r="E20" s="1" t="s">
        <v>63</v>
      </c>
      <c r="F20" s="1" t="s">
        <v>63</v>
      </c>
      <c r="G20" s="1" t="s">
        <v>63</v>
      </c>
      <c r="H20" s="1" t="s">
        <v>63</v>
      </c>
      <c r="I20" s="1" t="s">
        <v>63</v>
      </c>
      <c r="J20" s="1" t="s">
        <v>63</v>
      </c>
      <c r="K20" s="1" t="s">
        <v>63</v>
      </c>
      <c r="M20" s="4" t="s">
        <v>63</v>
      </c>
      <c r="P20" s="1" t="s">
        <v>63</v>
      </c>
      <c r="Q20" s="1" t="s">
        <v>63</v>
      </c>
      <c r="R20" s="1" t="str">
        <f t="shared" si="0"/>
        <v>11/14</v>
      </c>
      <c r="S20" s="3" t="str">
        <f t="shared" si="1"/>
        <v>78%</v>
      </c>
    </row>
    <row r="21" spans="1:19">
      <c r="A21">
        <v>18</v>
      </c>
      <c r="B21">
        <v>110150148</v>
      </c>
      <c r="C21" t="s">
        <v>20</v>
      </c>
      <c r="D21" s="1" t="s">
        <v>63</v>
      </c>
      <c r="E21" s="1" t="s">
        <v>63</v>
      </c>
      <c r="J21" s="1" t="s">
        <v>63</v>
      </c>
      <c r="M21" s="4" t="s">
        <v>63</v>
      </c>
      <c r="R21" s="1" t="str">
        <f t="shared" si="0"/>
        <v>4/14</v>
      </c>
      <c r="S21" s="3" t="str">
        <f t="shared" si="1"/>
        <v>28%</v>
      </c>
    </row>
    <row r="22" spans="1:19">
      <c r="A22">
        <v>19</v>
      </c>
      <c r="B22">
        <v>110160039</v>
      </c>
      <c r="C22" t="s">
        <v>21</v>
      </c>
      <c r="R22" s="1" t="str">
        <f t="shared" si="0"/>
        <v>0/14</v>
      </c>
      <c r="S22" s="3" t="str">
        <f t="shared" si="1"/>
        <v>0%</v>
      </c>
    </row>
    <row r="23" spans="1:19">
      <c r="A23">
        <v>20</v>
      </c>
      <c r="B23">
        <v>110160043</v>
      </c>
      <c r="C23" t="s">
        <v>22</v>
      </c>
      <c r="D23" s="1" t="s">
        <v>63</v>
      </c>
      <c r="E23" s="1" t="s">
        <v>63</v>
      </c>
      <c r="F23" s="1" t="s">
        <v>63</v>
      </c>
      <c r="G23" s="1" t="s">
        <v>63</v>
      </c>
      <c r="H23" s="1" t="s">
        <v>63</v>
      </c>
      <c r="M23" s="4" t="s">
        <v>63</v>
      </c>
      <c r="P23" s="1" t="s">
        <v>63</v>
      </c>
      <c r="R23" s="1" t="str">
        <f t="shared" si="0"/>
        <v>7/14</v>
      </c>
      <c r="S23" s="3" t="str">
        <f t="shared" si="1"/>
        <v>50%</v>
      </c>
    </row>
    <row r="24" spans="1:19">
      <c r="A24">
        <v>21</v>
      </c>
      <c r="B24">
        <v>110160055</v>
      </c>
      <c r="C24" t="s">
        <v>23</v>
      </c>
      <c r="D24" s="1" t="s">
        <v>63</v>
      </c>
      <c r="F24" s="1" t="s">
        <v>63</v>
      </c>
      <c r="G24" s="1" t="s">
        <v>63</v>
      </c>
      <c r="J24" s="1" t="s">
        <v>63</v>
      </c>
      <c r="M24" s="4" t="s">
        <v>63</v>
      </c>
      <c r="R24" s="1" t="str">
        <f t="shared" si="0"/>
        <v>5/14</v>
      </c>
      <c r="S24" s="3" t="str">
        <f t="shared" si="1"/>
        <v>35%</v>
      </c>
    </row>
    <row r="25" spans="1:19">
      <c r="A25">
        <v>22</v>
      </c>
      <c r="B25">
        <v>110160105</v>
      </c>
      <c r="C25" t="s">
        <v>24</v>
      </c>
      <c r="D25" s="1" t="s">
        <v>63</v>
      </c>
      <c r="E25" s="1" t="s">
        <v>63</v>
      </c>
      <c r="F25" s="1" t="s">
        <v>63</v>
      </c>
      <c r="G25" s="1" t="s">
        <v>63</v>
      </c>
      <c r="H25" s="1" t="s">
        <v>63</v>
      </c>
      <c r="I25" s="1" t="s">
        <v>63</v>
      </c>
      <c r="J25" s="1" t="s">
        <v>63</v>
      </c>
      <c r="K25" s="1" t="s">
        <v>63</v>
      </c>
      <c r="L25" s="1" t="s">
        <v>63</v>
      </c>
      <c r="M25" s="4" t="s">
        <v>63</v>
      </c>
      <c r="N25" s="1" t="s">
        <v>63</v>
      </c>
      <c r="O25" s="1" t="s">
        <v>63</v>
      </c>
      <c r="P25" s="1" t="s">
        <v>63</v>
      </c>
      <c r="R25" s="1" t="str">
        <f t="shared" si="0"/>
        <v>13/14</v>
      </c>
      <c r="S25" s="3" t="str">
        <f t="shared" si="1"/>
        <v>92%</v>
      </c>
    </row>
    <row r="26" spans="1:19">
      <c r="A26">
        <v>23</v>
      </c>
      <c r="B26">
        <v>110160106</v>
      </c>
      <c r="C26" t="s">
        <v>25</v>
      </c>
      <c r="D26" s="1" t="s">
        <v>63</v>
      </c>
      <c r="E26" s="1" t="s">
        <v>63</v>
      </c>
      <c r="F26" s="1" t="s">
        <v>63</v>
      </c>
      <c r="G26" s="1" t="s">
        <v>63</v>
      </c>
      <c r="L26" s="1" t="s">
        <v>63</v>
      </c>
      <c r="M26" s="4" t="s">
        <v>63</v>
      </c>
      <c r="R26" s="1" t="str">
        <f t="shared" si="0"/>
        <v>6/14</v>
      </c>
      <c r="S26" s="3" t="str">
        <f t="shared" si="1"/>
        <v>42%</v>
      </c>
    </row>
    <row r="27" spans="1:19">
      <c r="A27">
        <v>24</v>
      </c>
      <c r="B27">
        <v>110160107</v>
      </c>
      <c r="C27" t="s">
        <v>26</v>
      </c>
      <c r="M27" s="4" t="s">
        <v>63</v>
      </c>
      <c r="R27" s="1" t="str">
        <f t="shared" si="0"/>
        <v>1/14</v>
      </c>
      <c r="S27" s="3" t="str">
        <f t="shared" si="1"/>
        <v>7%</v>
      </c>
    </row>
    <row r="28" spans="1:19">
      <c r="A28">
        <v>25</v>
      </c>
      <c r="B28">
        <v>110160114</v>
      </c>
      <c r="C28" t="s">
        <v>27</v>
      </c>
      <c r="M28" s="4" t="s">
        <v>63</v>
      </c>
      <c r="R28" s="1" t="str">
        <f t="shared" si="0"/>
        <v>1/14</v>
      </c>
      <c r="S28" s="3" t="str">
        <f t="shared" si="1"/>
        <v>7%</v>
      </c>
    </row>
    <row r="29" spans="1:19">
      <c r="A29">
        <v>26</v>
      </c>
      <c r="B29">
        <v>110160122</v>
      </c>
      <c r="C29" t="s">
        <v>28</v>
      </c>
      <c r="D29" s="1" t="s">
        <v>63</v>
      </c>
      <c r="M29" s="4" t="s">
        <v>63</v>
      </c>
      <c r="R29" s="1" t="str">
        <f t="shared" si="0"/>
        <v>2/14</v>
      </c>
      <c r="S29" s="3" t="str">
        <f t="shared" si="1"/>
        <v>14%</v>
      </c>
    </row>
    <row r="30" spans="1:19">
      <c r="A30">
        <v>27</v>
      </c>
      <c r="B30">
        <v>110160143</v>
      </c>
      <c r="C30" t="s">
        <v>29</v>
      </c>
      <c r="E30" s="1" t="s">
        <v>63</v>
      </c>
      <c r="F30" s="1" t="s">
        <v>63</v>
      </c>
      <c r="G30" s="1" t="s">
        <v>63</v>
      </c>
      <c r="H30" s="1" t="s">
        <v>63</v>
      </c>
      <c r="I30" s="1" t="s">
        <v>63</v>
      </c>
      <c r="K30" s="1" t="s">
        <v>63</v>
      </c>
      <c r="L30" s="1" t="s">
        <v>63</v>
      </c>
      <c r="M30" s="4" t="s">
        <v>63</v>
      </c>
      <c r="O30" s="1" t="s">
        <v>63</v>
      </c>
      <c r="Q30" s="1" t="s">
        <v>63</v>
      </c>
      <c r="R30" s="1" t="str">
        <f t="shared" si="0"/>
        <v>10/14</v>
      </c>
      <c r="S30" s="3" t="str">
        <f t="shared" si="1"/>
        <v>71%</v>
      </c>
    </row>
    <row r="31" spans="1:19">
      <c r="A31">
        <v>28</v>
      </c>
      <c r="B31">
        <v>110160147</v>
      </c>
      <c r="C31" t="s">
        <v>30</v>
      </c>
      <c r="D31" s="1" t="s">
        <v>63</v>
      </c>
      <c r="E31" s="1" t="s">
        <v>63</v>
      </c>
      <c r="J31" s="1" t="s">
        <v>63</v>
      </c>
      <c r="M31" s="4" t="s">
        <v>63</v>
      </c>
      <c r="R31" s="1" t="str">
        <f t="shared" si="0"/>
        <v>4/14</v>
      </c>
      <c r="S31" s="3" t="str">
        <f t="shared" si="1"/>
        <v>28%</v>
      </c>
    </row>
    <row r="32" spans="1:19">
      <c r="A32">
        <v>29</v>
      </c>
      <c r="B32">
        <v>110160148</v>
      </c>
      <c r="C32" t="s">
        <v>31</v>
      </c>
      <c r="F32" s="1" t="s">
        <v>63</v>
      </c>
      <c r="G32" s="1" t="s">
        <v>63</v>
      </c>
      <c r="I32" s="1" t="s">
        <v>63</v>
      </c>
      <c r="J32" s="1" t="s">
        <v>63</v>
      </c>
      <c r="M32" s="4" t="s">
        <v>63</v>
      </c>
      <c r="R32" s="1" t="str">
        <f t="shared" si="0"/>
        <v>5/14</v>
      </c>
      <c r="S32" s="3" t="str">
        <f t="shared" si="1"/>
        <v>35%</v>
      </c>
    </row>
    <row r="33" spans="1:19">
      <c r="A33">
        <v>30</v>
      </c>
      <c r="B33">
        <v>110160150</v>
      </c>
      <c r="C33" t="s">
        <v>32</v>
      </c>
      <c r="D33" s="1" t="s">
        <v>63</v>
      </c>
      <c r="E33" s="1" t="s">
        <v>63</v>
      </c>
      <c r="G33" s="1" t="s">
        <v>63</v>
      </c>
      <c r="I33" s="1" t="s">
        <v>63</v>
      </c>
      <c r="J33" s="1" t="s">
        <v>63</v>
      </c>
      <c r="K33" s="1" t="s">
        <v>63</v>
      </c>
      <c r="L33" s="1" t="s">
        <v>63</v>
      </c>
      <c r="M33" s="4" t="s">
        <v>63</v>
      </c>
      <c r="P33" s="1" t="s">
        <v>63</v>
      </c>
      <c r="R33" s="1" t="str">
        <f t="shared" si="0"/>
        <v>9/14</v>
      </c>
      <c r="S33" s="3" t="str">
        <f t="shared" si="1"/>
        <v>64%</v>
      </c>
    </row>
    <row r="34" spans="1:19">
      <c r="A34">
        <v>31</v>
      </c>
      <c r="B34">
        <v>110160158</v>
      </c>
      <c r="C34" t="s">
        <v>33</v>
      </c>
      <c r="F34" s="1" t="s">
        <v>63</v>
      </c>
      <c r="G34" s="1" t="s">
        <v>63</v>
      </c>
      <c r="H34" s="1" t="s">
        <v>63</v>
      </c>
      <c r="I34" s="1" t="s">
        <v>63</v>
      </c>
      <c r="J34" s="1" t="s">
        <v>63</v>
      </c>
      <c r="K34" s="1" t="s">
        <v>63</v>
      </c>
      <c r="M34" s="4" t="s">
        <v>63</v>
      </c>
      <c r="N34" s="1" t="s">
        <v>63</v>
      </c>
      <c r="R34" s="1" t="str">
        <f t="shared" si="0"/>
        <v>8/14</v>
      </c>
      <c r="S34" s="3" t="str">
        <f t="shared" si="1"/>
        <v>57%</v>
      </c>
    </row>
    <row r="35" spans="1:19">
      <c r="A35">
        <v>32</v>
      </c>
      <c r="B35">
        <v>110160159</v>
      </c>
      <c r="C35" t="s">
        <v>34</v>
      </c>
      <c r="R35" s="1" t="str">
        <f t="shared" si="0"/>
        <v>0/14</v>
      </c>
      <c r="S35" s="3" t="str">
        <f t="shared" si="1"/>
        <v>0%</v>
      </c>
    </row>
    <row r="36" spans="1:19">
      <c r="A36">
        <v>33</v>
      </c>
      <c r="B36">
        <v>110160259</v>
      </c>
      <c r="C36" t="s">
        <v>35</v>
      </c>
      <c r="D36" s="1" t="s">
        <v>63</v>
      </c>
      <c r="E36" s="1" t="s">
        <v>63</v>
      </c>
      <c r="H36" s="1" t="s">
        <v>63</v>
      </c>
      <c r="I36" s="1" t="s">
        <v>63</v>
      </c>
      <c r="J36" s="1" t="s">
        <v>63</v>
      </c>
      <c r="M36" s="4" t="s">
        <v>63</v>
      </c>
      <c r="R36" s="1" t="str">
        <f t="shared" si="0"/>
        <v>6/14</v>
      </c>
      <c r="S36" s="3" t="str">
        <f t="shared" si="1"/>
        <v>42%</v>
      </c>
    </row>
    <row r="37" spans="1:19">
      <c r="A37">
        <v>34</v>
      </c>
      <c r="B37">
        <v>110160520</v>
      </c>
      <c r="C37" t="s">
        <v>36</v>
      </c>
      <c r="E37" s="1" t="s">
        <v>63</v>
      </c>
      <c r="F37" s="1" t="s">
        <v>63</v>
      </c>
      <c r="G37" s="1" t="s">
        <v>63</v>
      </c>
      <c r="I37" s="1" t="s">
        <v>63</v>
      </c>
      <c r="K37" s="1" t="s">
        <v>63</v>
      </c>
      <c r="M37" s="4" t="s">
        <v>63</v>
      </c>
      <c r="R37" s="1" t="str">
        <f t="shared" si="0"/>
        <v>6/14</v>
      </c>
      <c r="S37" s="3" t="str">
        <f t="shared" si="1"/>
        <v>42%</v>
      </c>
    </row>
    <row r="38" spans="1:19">
      <c r="A38">
        <v>35</v>
      </c>
      <c r="B38">
        <v>110160533</v>
      </c>
      <c r="C38" t="s">
        <v>37</v>
      </c>
      <c r="E38" s="1" t="s">
        <v>63</v>
      </c>
      <c r="F38" s="1" t="s">
        <v>63</v>
      </c>
      <c r="I38" s="1" t="s">
        <v>63</v>
      </c>
      <c r="M38" s="4" t="s">
        <v>63</v>
      </c>
      <c r="R38" s="1" t="str">
        <f t="shared" si="0"/>
        <v>4/14</v>
      </c>
      <c r="S38" s="3" t="str">
        <f t="shared" si="1"/>
        <v>28%</v>
      </c>
    </row>
    <row r="39" spans="1:19">
      <c r="A39">
        <v>36</v>
      </c>
      <c r="B39">
        <v>110160534</v>
      </c>
      <c r="C39" t="s">
        <v>38</v>
      </c>
      <c r="F39" s="1" t="s">
        <v>63</v>
      </c>
      <c r="G39" s="1" t="s">
        <v>63</v>
      </c>
      <c r="I39" s="1" t="s">
        <v>63</v>
      </c>
      <c r="J39" s="1" t="s">
        <v>63</v>
      </c>
      <c r="K39" s="1" t="s">
        <v>63</v>
      </c>
      <c r="L39" s="1" t="s">
        <v>63</v>
      </c>
      <c r="M39" s="4" t="s">
        <v>63</v>
      </c>
      <c r="R39" s="1" t="str">
        <f t="shared" si="0"/>
        <v>7/14</v>
      </c>
      <c r="S39" s="3" t="str">
        <f t="shared" si="1"/>
        <v>50%</v>
      </c>
    </row>
    <row r="40" spans="1:19">
      <c r="A40">
        <v>37</v>
      </c>
      <c r="B40">
        <v>110160546</v>
      </c>
      <c r="C40" t="s">
        <v>39</v>
      </c>
      <c r="E40" s="1" t="s">
        <v>63</v>
      </c>
      <c r="I40" s="1" t="s">
        <v>63</v>
      </c>
      <c r="M40" s="4" t="s">
        <v>63</v>
      </c>
      <c r="R40" s="1" t="str">
        <f t="shared" si="0"/>
        <v>3/14</v>
      </c>
      <c r="S40" s="3" t="str">
        <f t="shared" si="1"/>
        <v>21%</v>
      </c>
    </row>
    <row r="41" spans="1:19">
      <c r="A41">
        <v>38</v>
      </c>
      <c r="B41">
        <v>110160903</v>
      </c>
      <c r="C41" t="s">
        <v>40</v>
      </c>
      <c r="F41" s="1" t="s">
        <v>63</v>
      </c>
      <c r="G41" s="1" t="s">
        <v>63</v>
      </c>
      <c r="I41" s="1" t="s">
        <v>63</v>
      </c>
      <c r="J41" s="1" t="s">
        <v>63</v>
      </c>
      <c r="M41" s="4" t="s">
        <v>63</v>
      </c>
      <c r="Q41" s="1" t="s">
        <v>63</v>
      </c>
      <c r="R41" s="1" t="str">
        <f t="shared" si="0"/>
        <v>6/14</v>
      </c>
      <c r="S41" s="3" t="str">
        <f t="shared" si="1"/>
        <v>42%</v>
      </c>
    </row>
    <row r="42" spans="1:19">
      <c r="A42">
        <v>39</v>
      </c>
      <c r="B42">
        <v>110170009</v>
      </c>
      <c r="C42" t="s">
        <v>41</v>
      </c>
      <c r="D42" s="1" t="s">
        <v>63</v>
      </c>
      <c r="E42" s="1" t="s">
        <v>63</v>
      </c>
      <c r="I42" s="1" t="s">
        <v>63</v>
      </c>
      <c r="K42" s="1" t="s">
        <v>63</v>
      </c>
      <c r="M42" s="4" t="s">
        <v>63</v>
      </c>
      <c r="R42" s="1" t="str">
        <f t="shared" si="0"/>
        <v>5/14</v>
      </c>
      <c r="S42" s="3" t="str">
        <f t="shared" si="1"/>
        <v>35%</v>
      </c>
    </row>
    <row r="43" spans="1:19">
      <c r="A43">
        <v>40</v>
      </c>
      <c r="B43">
        <v>110170027</v>
      </c>
      <c r="C43" t="s">
        <v>42</v>
      </c>
      <c r="D43" s="1" t="s">
        <v>63</v>
      </c>
      <c r="F43" s="1" t="s">
        <v>63</v>
      </c>
      <c r="G43" s="1" t="s">
        <v>63</v>
      </c>
      <c r="H43" s="1" t="s">
        <v>63</v>
      </c>
      <c r="J43" s="1" t="s">
        <v>63</v>
      </c>
      <c r="K43" s="1" t="s">
        <v>63</v>
      </c>
      <c r="L43" s="1" t="s">
        <v>63</v>
      </c>
      <c r="M43" s="4" t="s">
        <v>63</v>
      </c>
      <c r="N43" s="1" t="s">
        <v>63</v>
      </c>
      <c r="P43" s="1" t="s">
        <v>63</v>
      </c>
      <c r="Q43" s="1" t="s">
        <v>63</v>
      </c>
      <c r="R43" s="1" t="str">
        <f t="shared" si="0"/>
        <v>11/14</v>
      </c>
      <c r="S43" s="3" t="str">
        <f t="shared" si="1"/>
        <v>78%</v>
      </c>
    </row>
    <row r="44" spans="1:19">
      <c r="A44">
        <v>41</v>
      </c>
      <c r="B44">
        <v>110170155</v>
      </c>
      <c r="C44" t="s">
        <v>43</v>
      </c>
      <c r="F44" s="1" t="s">
        <v>63</v>
      </c>
      <c r="G44" s="1" t="s">
        <v>63</v>
      </c>
      <c r="I44" s="1" t="s">
        <v>63</v>
      </c>
      <c r="M44" s="4" t="s">
        <v>63</v>
      </c>
      <c r="R44" s="1" t="str">
        <f t="shared" si="0"/>
        <v>4/14</v>
      </c>
      <c r="S44" s="3" t="str">
        <f t="shared" si="1"/>
        <v>28%</v>
      </c>
    </row>
    <row r="45" spans="1:19">
      <c r="A45">
        <v>42</v>
      </c>
      <c r="B45">
        <v>110170719</v>
      </c>
      <c r="C45" t="s">
        <v>44</v>
      </c>
      <c r="F45" s="1" t="s">
        <v>63</v>
      </c>
      <c r="G45" s="1" t="s">
        <v>63</v>
      </c>
      <c r="H45" s="1" t="s">
        <v>63</v>
      </c>
      <c r="I45" s="1" t="s">
        <v>63</v>
      </c>
      <c r="J45" s="1" t="s">
        <v>63</v>
      </c>
      <c r="K45" s="1" t="s">
        <v>63</v>
      </c>
      <c r="L45" s="1" t="s">
        <v>63</v>
      </c>
      <c r="M45" s="4" t="s">
        <v>63</v>
      </c>
      <c r="O45" s="1" t="s">
        <v>63</v>
      </c>
      <c r="Q45" s="1" t="s">
        <v>63</v>
      </c>
      <c r="R45" s="1" t="str">
        <f t="shared" si="0"/>
        <v>10/14</v>
      </c>
      <c r="S45" s="3" t="str">
        <f t="shared" si="1"/>
        <v>71%</v>
      </c>
    </row>
    <row r="46" spans="1:19">
      <c r="A46">
        <v>43</v>
      </c>
      <c r="B46">
        <v>110170905</v>
      </c>
      <c r="C46" t="s">
        <v>65</v>
      </c>
      <c r="E46" s="1" t="s">
        <v>63</v>
      </c>
      <c r="Q46" s="1" t="s">
        <v>63</v>
      </c>
      <c r="R46" s="1" t="str">
        <f t="shared" si="0"/>
        <v>2/14</v>
      </c>
      <c r="S46" s="3" t="str">
        <f t="shared" si="1"/>
        <v>14%</v>
      </c>
    </row>
    <row r="47" spans="1:19">
      <c r="A47">
        <v>44</v>
      </c>
      <c r="B47">
        <v>110170909</v>
      </c>
      <c r="C47" t="s">
        <v>45</v>
      </c>
      <c r="D47" s="1" t="s">
        <v>63</v>
      </c>
      <c r="F47" s="1" t="s">
        <v>63</v>
      </c>
      <c r="G47" s="1" t="s">
        <v>63</v>
      </c>
      <c r="I47" s="1" t="s">
        <v>63</v>
      </c>
      <c r="J47" s="1" t="s">
        <v>63</v>
      </c>
      <c r="K47" s="1" t="s">
        <v>63</v>
      </c>
      <c r="M47" s="4" t="s">
        <v>63</v>
      </c>
      <c r="O47" s="1" t="s">
        <v>63</v>
      </c>
      <c r="P47" s="1" t="s">
        <v>63</v>
      </c>
      <c r="Q47" s="1" t="s">
        <v>63</v>
      </c>
      <c r="R47" s="1" t="str">
        <f t="shared" si="0"/>
        <v>10/14</v>
      </c>
      <c r="S47" s="3" t="str">
        <f t="shared" si="1"/>
        <v>71%</v>
      </c>
    </row>
    <row r="48" spans="1:19">
      <c r="A48">
        <v>45</v>
      </c>
      <c r="B48">
        <v>911740573</v>
      </c>
      <c r="C48" t="s">
        <v>46</v>
      </c>
      <c r="D48" s="1" t="s">
        <v>63</v>
      </c>
      <c r="E48" s="1" t="s">
        <v>63</v>
      </c>
      <c r="F48" s="1" t="s">
        <v>63</v>
      </c>
      <c r="G48" s="1" t="s">
        <v>63</v>
      </c>
      <c r="I48" s="1" t="s">
        <v>63</v>
      </c>
      <c r="K48" s="1" t="s">
        <v>63</v>
      </c>
      <c r="L48" s="1" t="s">
        <v>63</v>
      </c>
      <c r="M48" s="4" t="s">
        <v>63</v>
      </c>
      <c r="N48" s="1" t="s">
        <v>63</v>
      </c>
      <c r="O48" s="1" t="s">
        <v>63</v>
      </c>
      <c r="Q48" s="1" t="s">
        <v>63</v>
      </c>
      <c r="R48" s="1" t="str">
        <f t="shared" si="0"/>
        <v>11/14</v>
      </c>
      <c r="S48" s="3" t="str">
        <f t="shared" si="1"/>
        <v>78%</v>
      </c>
    </row>
    <row r="49" spans="1:19">
      <c r="A49">
        <v>46</v>
      </c>
      <c r="B49">
        <v>911740575</v>
      </c>
      <c r="C49" t="s">
        <v>47</v>
      </c>
      <c r="F49" s="1" t="s">
        <v>63</v>
      </c>
      <c r="G49" s="1" t="s">
        <v>63</v>
      </c>
      <c r="I49" s="1" t="s">
        <v>63</v>
      </c>
      <c r="K49" s="1" t="s">
        <v>63</v>
      </c>
      <c r="L49" s="1" t="s">
        <v>63</v>
      </c>
      <c r="M49" s="4" t="s">
        <v>63</v>
      </c>
      <c r="N49" s="1" t="s">
        <v>63</v>
      </c>
      <c r="O49" s="1" t="s">
        <v>63</v>
      </c>
      <c r="Q49" s="1" t="s">
        <v>63</v>
      </c>
      <c r="R49" s="1" t="str">
        <f t="shared" si="0"/>
        <v>9/14</v>
      </c>
      <c r="S49" s="3" t="str">
        <f t="shared" si="1"/>
        <v>64%</v>
      </c>
    </row>
    <row r="51" spans="1:19">
      <c r="C51" t="s">
        <v>64</v>
      </c>
      <c r="D51" s="1">
        <f>COUNTIF(D4:D49,"+")</f>
        <v>24</v>
      </c>
      <c r="E51" s="1">
        <f t="shared" ref="E51:Q51" si="2">COUNTIF(E4:E49,"+")</f>
        <v>23</v>
      </c>
      <c r="F51" s="1">
        <f t="shared" si="2"/>
        <v>26</v>
      </c>
      <c r="G51" s="1">
        <f t="shared" si="2"/>
        <v>27</v>
      </c>
      <c r="H51" s="1">
        <f t="shared" si="2"/>
        <v>14</v>
      </c>
      <c r="I51" s="1">
        <f t="shared" si="2"/>
        <v>24</v>
      </c>
      <c r="J51" s="1">
        <f t="shared" si="2"/>
        <v>19</v>
      </c>
      <c r="K51" s="1">
        <f t="shared" si="2"/>
        <v>20</v>
      </c>
      <c r="L51" s="1">
        <f t="shared" si="2"/>
        <v>13</v>
      </c>
      <c r="M51" s="1">
        <f t="shared" si="2"/>
        <v>41</v>
      </c>
      <c r="N51" s="1">
        <f t="shared" si="2"/>
        <v>11</v>
      </c>
      <c r="O51" s="1">
        <f t="shared" si="2"/>
        <v>9</v>
      </c>
      <c r="P51" s="1">
        <f t="shared" si="2"/>
        <v>9</v>
      </c>
      <c r="Q51" s="1">
        <f t="shared" si="2"/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M12" sqref="M12"/>
    </sheetView>
  </sheetViews>
  <sheetFormatPr defaultRowHeight="14.4"/>
  <cols>
    <col min="2" max="2" width="11.109375" customWidth="1"/>
    <col min="3" max="3" width="23.44140625" bestFit="1" customWidth="1"/>
    <col min="4" max="7" width="4.6640625" customWidth="1"/>
    <col min="8" max="8" width="8" style="3" customWidth="1"/>
    <col min="9" max="9" width="4.77734375" bestFit="1" customWidth="1"/>
    <col min="10" max="10" width="5.21875" bestFit="1" customWidth="1"/>
    <col min="11" max="11" width="5.88671875" bestFit="1" customWidth="1"/>
  </cols>
  <sheetData>
    <row r="1" spans="1:11">
      <c r="B1" t="s">
        <v>0</v>
      </c>
    </row>
    <row r="3" spans="1:11">
      <c r="B3" t="s">
        <v>1</v>
      </c>
      <c r="C3" t="s">
        <v>2</v>
      </c>
      <c r="D3" t="s">
        <v>48</v>
      </c>
      <c r="E3" t="s">
        <v>49</v>
      </c>
      <c r="F3" t="s">
        <v>50</v>
      </c>
      <c r="G3" t="s">
        <v>51</v>
      </c>
      <c r="H3" s="3" t="s">
        <v>52</v>
      </c>
      <c r="I3" t="s">
        <v>53</v>
      </c>
      <c r="J3" t="s">
        <v>54</v>
      </c>
      <c r="K3" t="s">
        <v>55</v>
      </c>
    </row>
    <row r="4" spans="1:11">
      <c r="A4">
        <v>1</v>
      </c>
      <c r="B4">
        <v>50060169</v>
      </c>
      <c r="C4" t="s">
        <v>3</v>
      </c>
      <c r="D4" s="5" t="s">
        <v>67</v>
      </c>
      <c r="E4" s="5">
        <v>100</v>
      </c>
      <c r="F4" s="5">
        <v>100</v>
      </c>
      <c r="G4" s="5">
        <v>100</v>
      </c>
      <c r="H4" s="6">
        <v>24</v>
      </c>
      <c r="I4" s="5">
        <v>18</v>
      </c>
    </row>
    <row r="5" spans="1:11">
      <c r="A5">
        <v>2</v>
      </c>
      <c r="B5">
        <v>50120901</v>
      </c>
      <c r="C5" t="s">
        <v>4</v>
      </c>
      <c r="D5" s="5">
        <v>100</v>
      </c>
      <c r="E5" s="5" t="s">
        <v>67</v>
      </c>
      <c r="F5" s="5" t="s">
        <v>67</v>
      </c>
      <c r="G5" s="5" t="s">
        <v>67</v>
      </c>
      <c r="H5" s="6"/>
      <c r="I5" s="5"/>
    </row>
    <row r="6" spans="1:11">
      <c r="A6">
        <v>3</v>
      </c>
      <c r="B6">
        <v>50150202</v>
      </c>
      <c r="C6" t="s">
        <v>5</v>
      </c>
      <c r="D6" s="5">
        <v>100</v>
      </c>
      <c r="E6" s="5">
        <v>100</v>
      </c>
      <c r="F6" s="5">
        <v>100</v>
      </c>
      <c r="G6" s="5">
        <v>100</v>
      </c>
      <c r="H6" s="6">
        <v>72</v>
      </c>
      <c r="I6" s="5">
        <v>39</v>
      </c>
    </row>
    <row r="7" spans="1:11">
      <c r="A7">
        <v>4</v>
      </c>
      <c r="B7">
        <v>50160230</v>
      </c>
      <c r="C7" t="s">
        <v>6</v>
      </c>
      <c r="D7" s="5">
        <v>100</v>
      </c>
      <c r="E7" s="5">
        <v>100</v>
      </c>
      <c r="F7" s="5" t="s">
        <v>67</v>
      </c>
      <c r="G7" s="5" t="s">
        <v>67</v>
      </c>
      <c r="H7" s="6">
        <v>16</v>
      </c>
      <c r="I7" s="5">
        <v>29</v>
      </c>
    </row>
    <row r="8" spans="1:11">
      <c r="A8">
        <v>5</v>
      </c>
      <c r="B8">
        <v>80150032</v>
      </c>
      <c r="C8" t="s">
        <v>7</v>
      </c>
      <c r="D8" s="5">
        <v>100</v>
      </c>
      <c r="E8" s="5">
        <v>100</v>
      </c>
      <c r="F8" s="5" t="s">
        <v>67</v>
      </c>
      <c r="G8" s="5">
        <v>100</v>
      </c>
      <c r="H8" s="6">
        <v>33</v>
      </c>
      <c r="I8" s="5">
        <v>33</v>
      </c>
    </row>
    <row r="9" spans="1:11">
      <c r="A9">
        <v>6</v>
      </c>
      <c r="B9">
        <v>80160009</v>
      </c>
      <c r="C9" t="s">
        <v>8</v>
      </c>
      <c r="D9" s="5">
        <v>100</v>
      </c>
      <c r="E9" s="5" t="s">
        <v>67</v>
      </c>
      <c r="F9" s="5">
        <v>100</v>
      </c>
      <c r="G9" s="5">
        <v>100</v>
      </c>
      <c r="H9" s="6">
        <v>28</v>
      </c>
      <c r="I9" s="5">
        <v>23</v>
      </c>
    </row>
    <row r="10" spans="1:11">
      <c r="A10">
        <v>7</v>
      </c>
      <c r="B10">
        <v>80160543</v>
      </c>
      <c r="C10" t="s">
        <v>9</v>
      </c>
      <c r="D10" s="5" t="s">
        <v>67</v>
      </c>
      <c r="E10" s="5">
        <v>100</v>
      </c>
      <c r="F10" s="5">
        <v>100</v>
      </c>
      <c r="G10" s="5">
        <v>100</v>
      </c>
      <c r="H10" s="6">
        <v>21</v>
      </c>
      <c r="I10" s="5">
        <v>3</v>
      </c>
    </row>
    <row r="11" spans="1:11">
      <c r="A11">
        <v>8</v>
      </c>
      <c r="B11">
        <v>80170032</v>
      </c>
      <c r="C11" t="s">
        <v>10</v>
      </c>
      <c r="D11" s="5">
        <v>100</v>
      </c>
      <c r="E11" s="5" t="s">
        <v>67</v>
      </c>
      <c r="F11" s="5">
        <v>100</v>
      </c>
      <c r="G11" s="5" t="s">
        <v>67</v>
      </c>
      <c r="H11" s="6">
        <v>5</v>
      </c>
      <c r="I11" s="5">
        <v>7</v>
      </c>
    </row>
    <row r="12" spans="1:11">
      <c r="A12">
        <v>9</v>
      </c>
      <c r="B12">
        <v>90150732</v>
      </c>
      <c r="C12" t="s">
        <v>11</v>
      </c>
      <c r="D12" s="5">
        <v>100</v>
      </c>
      <c r="E12" s="5">
        <v>100</v>
      </c>
      <c r="F12" s="5">
        <v>100</v>
      </c>
      <c r="G12" s="5">
        <v>100</v>
      </c>
      <c r="H12" s="6">
        <v>53</v>
      </c>
      <c r="I12" s="5">
        <v>24</v>
      </c>
    </row>
    <row r="13" spans="1:11">
      <c r="A13">
        <v>10</v>
      </c>
      <c r="B13">
        <v>110050002</v>
      </c>
      <c r="C13" t="s">
        <v>12</v>
      </c>
      <c r="D13" s="5">
        <v>100</v>
      </c>
      <c r="E13" s="5">
        <v>100</v>
      </c>
      <c r="F13" s="5">
        <v>100</v>
      </c>
      <c r="G13" s="5">
        <v>100</v>
      </c>
      <c r="H13" s="6">
        <v>69</v>
      </c>
      <c r="I13" s="5">
        <v>1</v>
      </c>
    </row>
    <row r="14" spans="1:11">
      <c r="A14">
        <v>11</v>
      </c>
      <c r="B14">
        <v>110130805</v>
      </c>
      <c r="C14" t="s">
        <v>13</v>
      </c>
      <c r="D14" s="5">
        <v>100</v>
      </c>
      <c r="E14" s="5">
        <v>100</v>
      </c>
      <c r="F14" s="5">
        <v>100</v>
      </c>
      <c r="G14" s="5">
        <v>100</v>
      </c>
      <c r="H14" s="6">
        <v>13</v>
      </c>
      <c r="I14" s="5">
        <v>11</v>
      </c>
    </row>
    <row r="15" spans="1:11">
      <c r="A15">
        <v>12</v>
      </c>
      <c r="B15">
        <v>110140131</v>
      </c>
      <c r="C15" t="s">
        <v>14</v>
      </c>
      <c r="D15" s="5">
        <v>100</v>
      </c>
      <c r="E15" s="5" t="s">
        <v>67</v>
      </c>
      <c r="F15" s="5">
        <v>100</v>
      </c>
      <c r="G15" s="5">
        <v>100</v>
      </c>
      <c r="H15" s="6">
        <v>43</v>
      </c>
      <c r="I15" s="5">
        <v>16</v>
      </c>
    </row>
    <row r="16" spans="1:11">
      <c r="A16">
        <v>13</v>
      </c>
      <c r="B16">
        <v>110150006</v>
      </c>
      <c r="C16" t="s">
        <v>15</v>
      </c>
      <c r="D16" s="5" t="s">
        <v>67</v>
      </c>
      <c r="E16" s="5" t="s">
        <v>67</v>
      </c>
      <c r="F16" s="5" t="s">
        <v>67</v>
      </c>
      <c r="G16" s="5" t="s">
        <v>67</v>
      </c>
      <c r="H16" s="6"/>
      <c r="I16" s="5"/>
    </row>
    <row r="17" spans="1:9">
      <c r="A17">
        <v>14</v>
      </c>
      <c r="B17">
        <v>110150105</v>
      </c>
      <c r="C17" t="s">
        <v>16</v>
      </c>
      <c r="D17" s="5">
        <v>100</v>
      </c>
      <c r="E17" s="5" t="s">
        <v>67</v>
      </c>
      <c r="F17" s="5">
        <v>100</v>
      </c>
      <c r="G17" s="5" t="s">
        <v>67</v>
      </c>
      <c r="H17" s="6">
        <v>68</v>
      </c>
      <c r="I17" s="5">
        <v>21</v>
      </c>
    </row>
    <row r="18" spans="1:9">
      <c r="A18">
        <v>15</v>
      </c>
      <c r="B18">
        <v>110150140</v>
      </c>
      <c r="C18" t="s">
        <v>17</v>
      </c>
      <c r="D18" s="5">
        <v>100</v>
      </c>
      <c r="E18" s="5">
        <v>100</v>
      </c>
      <c r="F18" s="5">
        <v>100</v>
      </c>
      <c r="G18" s="5">
        <v>100</v>
      </c>
      <c r="H18" s="6">
        <v>40</v>
      </c>
      <c r="I18" s="5">
        <v>62</v>
      </c>
    </row>
    <row r="19" spans="1:9">
      <c r="A19">
        <v>16</v>
      </c>
      <c r="B19">
        <v>110150145</v>
      </c>
      <c r="C19" t="s">
        <v>18</v>
      </c>
      <c r="D19" s="5" t="s">
        <v>67</v>
      </c>
      <c r="E19" s="5" t="s">
        <v>67</v>
      </c>
      <c r="F19" s="5">
        <v>100</v>
      </c>
      <c r="G19" s="5">
        <v>100</v>
      </c>
      <c r="H19" s="6">
        <v>63</v>
      </c>
      <c r="I19" s="5">
        <v>29</v>
      </c>
    </row>
    <row r="20" spans="1:9">
      <c r="A20">
        <v>17</v>
      </c>
      <c r="B20">
        <v>110150146</v>
      </c>
      <c r="C20" t="s">
        <v>19</v>
      </c>
      <c r="D20" s="5">
        <v>100</v>
      </c>
      <c r="E20" s="5">
        <v>100</v>
      </c>
      <c r="F20" s="5">
        <v>100</v>
      </c>
      <c r="G20" s="5">
        <v>100</v>
      </c>
      <c r="H20" s="6">
        <v>56</v>
      </c>
      <c r="I20" s="5">
        <v>37</v>
      </c>
    </row>
    <row r="21" spans="1:9">
      <c r="A21">
        <v>18</v>
      </c>
      <c r="B21">
        <v>110150148</v>
      </c>
      <c r="C21" t="s">
        <v>20</v>
      </c>
      <c r="D21" s="5" t="s">
        <v>67</v>
      </c>
      <c r="E21" s="5" t="s">
        <v>67</v>
      </c>
      <c r="F21" s="5" t="s">
        <v>67</v>
      </c>
      <c r="G21" s="5" t="s">
        <v>67</v>
      </c>
      <c r="H21" s="6">
        <v>25</v>
      </c>
      <c r="I21" s="5">
        <v>8</v>
      </c>
    </row>
    <row r="22" spans="1:9">
      <c r="A22">
        <v>19</v>
      </c>
      <c r="B22">
        <v>110160039</v>
      </c>
      <c r="C22" t="s">
        <v>21</v>
      </c>
      <c r="D22" s="5" t="s">
        <v>67</v>
      </c>
      <c r="E22" s="5" t="s">
        <v>67</v>
      </c>
      <c r="F22" s="5" t="s">
        <v>67</v>
      </c>
      <c r="G22" s="5" t="s">
        <v>67</v>
      </c>
      <c r="H22" s="6"/>
      <c r="I22" s="5"/>
    </row>
    <row r="23" spans="1:9">
      <c r="A23">
        <v>20</v>
      </c>
      <c r="B23">
        <v>110160043</v>
      </c>
      <c r="C23" t="s">
        <v>22</v>
      </c>
      <c r="D23" s="5" t="s">
        <v>67</v>
      </c>
      <c r="E23" s="5" t="s">
        <v>67</v>
      </c>
      <c r="F23" s="5" t="s">
        <v>67</v>
      </c>
      <c r="G23" s="5">
        <v>100</v>
      </c>
      <c r="H23" s="6">
        <v>74</v>
      </c>
      <c r="I23" s="5">
        <v>50</v>
      </c>
    </row>
    <row r="24" spans="1:9">
      <c r="A24">
        <v>21</v>
      </c>
      <c r="B24">
        <v>110160055</v>
      </c>
      <c r="C24" t="s">
        <v>23</v>
      </c>
      <c r="D24" s="5">
        <v>100</v>
      </c>
      <c r="E24" s="5">
        <v>100</v>
      </c>
      <c r="F24" s="5">
        <v>100</v>
      </c>
      <c r="G24" s="5">
        <v>100</v>
      </c>
      <c r="H24" s="6">
        <v>72</v>
      </c>
      <c r="I24" s="5">
        <v>69</v>
      </c>
    </row>
    <row r="25" spans="1:9">
      <c r="A25">
        <v>22</v>
      </c>
      <c r="B25">
        <v>110160105</v>
      </c>
      <c r="C25" t="s">
        <v>24</v>
      </c>
      <c r="D25" s="5">
        <v>100</v>
      </c>
      <c r="E25" s="5">
        <v>100</v>
      </c>
      <c r="F25" s="5">
        <v>100</v>
      </c>
      <c r="G25" s="5">
        <v>100</v>
      </c>
      <c r="H25" s="6">
        <v>66</v>
      </c>
      <c r="I25" s="5">
        <v>50</v>
      </c>
    </row>
    <row r="26" spans="1:9">
      <c r="A26">
        <v>23</v>
      </c>
      <c r="B26">
        <v>110160106</v>
      </c>
      <c r="C26" t="s">
        <v>25</v>
      </c>
      <c r="D26" s="5">
        <v>100</v>
      </c>
      <c r="E26" s="5">
        <v>100</v>
      </c>
      <c r="F26" s="5">
        <v>100</v>
      </c>
      <c r="G26" s="5" t="s">
        <v>67</v>
      </c>
      <c r="H26" s="6">
        <v>42</v>
      </c>
      <c r="I26" s="5">
        <v>4</v>
      </c>
    </row>
    <row r="27" spans="1:9">
      <c r="A27">
        <v>24</v>
      </c>
      <c r="B27">
        <v>110160107</v>
      </c>
      <c r="C27" t="s">
        <v>26</v>
      </c>
      <c r="D27" s="5">
        <v>100</v>
      </c>
      <c r="E27" s="5">
        <v>100</v>
      </c>
      <c r="F27" s="5">
        <v>100</v>
      </c>
      <c r="G27" s="5">
        <v>100</v>
      </c>
      <c r="H27" s="6">
        <v>60</v>
      </c>
      <c r="I27" s="5">
        <v>60</v>
      </c>
    </row>
    <row r="28" spans="1:9">
      <c r="A28">
        <v>25</v>
      </c>
      <c r="B28">
        <v>110160114</v>
      </c>
      <c r="C28" t="s">
        <v>27</v>
      </c>
      <c r="D28" s="5" t="s">
        <v>67</v>
      </c>
      <c r="E28" s="5" t="s">
        <v>67</v>
      </c>
      <c r="F28" s="5" t="s">
        <v>67</v>
      </c>
      <c r="G28" s="5" t="s">
        <v>67</v>
      </c>
      <c r="H28" s="6">
        <v>6</v>
      </c>
      <c r="I28" s="5"/>
    </row>
    <row r="29" spans="1:9">
      <c r="A29">
        <v>26</v>
      </c>
      <c r="B29">
        <v>110160122</v>
      </c>
      <c r="C29" t="s">
        <v>28</v>
      </c>
      <c r="D29" s="5" t="s">
        <v>67</v>
      </c>
      <c r="E29" s="5" t="s">
        <v>67</v>
      </c>
      <c r="F29" s="5" t="s">
        <v>67</v>
      </c>
      <c r="G29" s="5" t="s">
        <v>67</v>
      </c>
      <c r="H29" s="6">
        <v>15</v>
      </c>
      <c r="I29" s="5">
        <v>5</v>
      </c>
    </row>
    <row r="30" spans="1:9">
      <c r="A30">
        <v>27</v>
      </c>
      <c r="B30">
        <v>110160143</v>
      </c>
      <c r="C30" t="s">
        <v>29</v>
      </c>
      <c r="D30" s="5">
        <v>100</v>
      </c>
      <c r="E30" s="5" t="s">
        <v>67</v>
      </c>
      <c r="F30" s="5">
        <v>100</v>
      </c>
      <c r="G30" s="5">
        <v>100</v>
      </c>
      <c r="H30" s="6">
        <v>53</v>
      </c>
      <c r="I30" s="5">
        <v>30</v>
      </c>
    </row>
    <row r="31" spans="1:9">
      <c r="A31">
        <v>28</v>
      </c>
      <c r="B31">
        <v>110160147</v>
      </c>
      <c r="C31" t="s">
        <v>30</v>
      </c>
      <c r="D31" s="5">
        <v>100</v>
      </c>
      <c r="E31" s="5">
        <v>100</v>
      </c>
      <c r="F31" s="5">
        <v>100</v>
      </c>
      <c r="G31" s="5">
        <v>100</v>
      </c>
      <c r="H31" s="6">
        <v>37</v>
      </c>
      <c r="I31" s="5">
        <v>65</v>
      </c>
    </row>
    <row r="32" spans="1:9">
      <c r="A32">
        <v>29</v>
      </c>
      <c r="B32">
        <v>110160148</v>
      </c>
      <c r="C32" t="s">
        <v>31</v>
      </c>
      <c r="D32" s="5">
        <v>100</v>
      </c>
      <c r="E32" s="5">
        <v>100</v>
      </c>
      <c r="F32" s="5">
        <v>100</v>
      </c>
      <c r="G32" s="5">
        <v>100</v>
      </c>
      <c r="H32" s="6">
        <v>57</v>
      </c>
      <c r="I32" s="5">
        <v>67</v>
      </c>
    </row>
    <row r="33" spans="1:9">
      <c r="A33">
        <v>30</v>
      </c>
      <c r="B33">
        <v>110160150</v>
      </c>
      <c r="C33" t="s">
        <v>32</v>
      </c>
      <c r="D33" s="5">
        <v>100</v>
      </c>
      <c r="E33" s="5">
        <v>100</v>
      </c>
      <c r="F33" s="5">
        <v>100</v>
      </c>
      <c r="G33" s="5">
        <v>100</v>
      </c>
      <c r="H33" s="6">
        <v>79</v>
      </c>
      <c r="I33" s="5">
        <v>48</v>
      </c>
    </row>
    <row r="34" spans="1:9">
      <c r="A34">
        <v>31</v>
      </c>
      <c r="B34">
        <v>110160158</v>
      </c>
      <c r="C34" t="s">
        <v>33</v>
      </c>
      <c r="D34" s="5">
        <v>100</v>
      </c>
      <c r="E34" s="5">
        <v>100</v>
      </c>
      <c r="F34" s="5">
        <v>100</v>
      </c>
      <c r="G34" s="5" t="s">
        <v>67</v>
      </c>
      <c r="H34" s="6">
        <v>37</v>
      </c>
      <c r="I34" s="5">
        <v>6</v>
      </c>
    </row>
    <row r="35" spans="1:9">
      <c r="A35">
        <v>32</v>
      </c>
      <c r="B35">
        <v>110160159</v>
      </c>
      <c r="C35" t="s">
        <v>34</v>
      </c>
      <c r="D35" s="5" t="s">
        <v>67</v>
      </c>
      <c r="E35" s="5" t="s">
        <v>67</v>
      </c>
      <c r="F35" s="5" t="s">
        <v>67</v>
      </c>
      <c r="G35" s="5" t="s">
        <v>67</v>
      </c>
      <c r="H35" s="6">
        <v>30</v>
      </c>
      <c r="I35" s="5">
        <v>12</v>
      </c>
    </row>
    <row r="36" spans="1:9">
      <c r="A36">
        <v>33</v>
      </c>
      <c r="B36">
        <v>110160259</v>
      </c>
      <c r="C36" t="s">
        <v>35</v>
      </c>
      <c r="D36" s="5">
        <v>100</v>
      </c>
      <c r="E36" s="5">
        <v>100</v>
      </c>
      <c r="F36" s="5">
        <v>100</v>
      </c>
      <c r="G36" s="5">
        <v>100</v>
      </c>
      <c r="H36" s="6">
        <v>43</v>
      </c>
      <c r="I36" s="5">
        <v>17</v>
      </c>
    </row>
    <row r="37" spans="1:9">
      <c r="A37">
        <v>34</v>
      </c>
      <c r="B37">
        <v>110160520</v>
      </c>
      <c r="C37" t="s">
        <v>36</v>
      </c>
      <c r="D37" s="5">
        <v>100</v>
      </c>
      <c r="E37" s="5">
        <v>100</v>
      </c>
      <c r="F37" s="5">
        <v>100</v>
      </c>
      <c r="G37" s="5">
        <v>100</v>
      </c>
      <c r="H37" s="6">
        <v>3</v>
      </c>
      <c r="I37" s="5">
        <v>11</v>
      </c>
    </row>
    <row r="38" spans="1:9">
      <c r="A38">
        <v>35</v>
      </c>
      <c r="B38">
        <v>110160533</v>
      </c>
      <c r="C38" t="s">
        <v>37</v>
      </c>
      <c r="D38" s="5">
        <v>100</v>
      </c>
      <c r="E38" s="5">
        <v>100</v>
      </c>
      <c r="F38" s="5">
        <v>100</v>
      </c>
      <c r="G38" s="5">
        <v>100</v>
      </c>
      <c r="H38" s="6">
        <v>10</v>
      </c>
      <c r="I38" s="5">
        <v>22</v>
      </c>
    </row>
    <row r="39" spans="1:9">
      <c r="A39">
        <v>36</v>
      </c>
      <c r="B39">
        <v>110160534</v>
      </c>
      <c r="C39" t="s">
        <v>38</v>
      </c>
      <c r="D39" s="5">
        <v>100</v>
      </c>
      <c r="E39" s="5">
        <v>100</v>
      </c>
      <c r="F39" s="5">
        <v>100</v>
      </c>
      <c r="G39" s="5">
        <v>100</v>
      </c>
      <c r="H39" s="6">
        <v>14</v>
      </c>
      <c r="I39" s="5">
        <v>41</v>
      </c>
    </row>
    <row r="40" spans="1:9">
      <c r="A40">
        <v>37</v>
      </c>
      <c r="B40">
        <v>110160546</v>
      </c>
      <c r="C40" t="s">
        <v>39</v>
      </c>
      <c r="D40" s="5">
        <v>100</v>
      </c>
      <c r="E40" s="5">
        <v>100</v>
      </c>
      <c r="F40" s="5">
        <v>100</v>
      </c>
      <c r="G40" s="5">
        <v>100</v>
      </c>
      <c r="H40" s="6">
        <v>23</v>
      </c>
      <c r="I40" s="5">
        <v>13</v>
      </c>
    </row>
    <row r="41" spans="1:9">
      <c r="A41">
        <v>38</v>
      </c>
      <c r="B41">
        <v>110160903</v>
      </c>
      <c r="C41" t="s">
        <v>40</v>
      </c>
      <c r="D41" s="5" t="s">
        <v>67</v>
      </c>
      <c r="E41" s="5" t="s">
        <v>67</v>
      </c>
      <c r="F41" s="5" t="s">
        <v>67</v>
      </c>
      <c r="G41" s="5" t="s">
        <v>67</v>
      </c>
      <c r="H41" s="6">
        <v>55</v>
      </c>
      <c r="I41" s="5">
        <v>20</v>
      </c>
    </row>
    <row r="42" spans="1:9">
      <c r="A42">
        <v>39</v>
      </c>
      <c r="B42">
        <v>110170009</v>
      </c>
      <c r="C42" t="s">
        <v>41</v>
      </c>
      <c r="D42" s="5">
        <v>100</v>
      </c>
      <c r="E42" s="5">
        <v>100</v>
      </c>
      <c r="F42" s="5">
        <v>100</v>
      </c>
      <c r="G42" s="5">
        <v>100</v>
      </c>
      <c r="H42" s="6">
        <v>80</v>
      </c>
      <c r="I42" s="5">
        <v>56</v>
      </c>
    </row>
    <row r="43" spans="1:9">
      <c r="A43">
        <v>40</v>
      </c>
      <c r="B43">
        <v>110170027</v>
      </c>
      <c r="C43" t="s">
        <v>42</v>
      </c>
      <c r="D43" s="5">
        <v>100</v>
      </c>
      <c r="E43" s="5">
        <v>100</v>
      </c>
      <c r="F43" s="5">
        <v>100</v>
      </c>
      <c r="G43" s="5">
        <v>100</v>
      </c>
      <c r="H43" s="6">
        <v>32</v>
      </c>
      <c r="I43" s="5">
        <v>21</v>
      </c>
    </row>
    <row r="44" spans="1:9">
      <c r="A44">
        <v>41</v>
      </c>
      <c r="B44">
        <v>110170155</v>
      </c>
      <c r="C44" t="s">
        <v>43</v>
      </c>
      <c r="D44" s="5" t="s">
        <v>67</v>
      </c>
      <c r="E44" s="5">
        <v>100</v>
      </c>
      <c r="F44" s="5">
        <v>100</v>
      </c>
      <c r="G44" s="5" t="s">
        <v>67</v>
      </c>
      <c r="H44" s="6">
        <v>3</v>
      </c>
      <c r="I44" s="5">
        <v>2</v>
      </c>
    </row>
    <row r="45" spans="1:9">
      <c r="A45">
        <v>42</v>
      </c>
      <c r="B45">
        <v>110170719</v>
      </c>
      <c r="C45" t="s">
        <v>44</v>
      </c>
      <c r="D45" s="5">
        <v>100</v>
      </c>
      <c r="E45" s="5">
        <v>100</v>
      </c>
      <c r="F45" s="5">
        <v>100</v>
      </c>
      <c r="G45" s="5">
        <v>100</v>
      </c>
      <c r="H45" s="6">
        <v>76</v>
      </c>
      <c r="I45" s="5">
        <v>40</v>
      </c>
    </row>
    <row r="46" spans="1:9">
      <c r="A46">
        <v>43</v>
      </c>
      <c r="B46">
        <v>110170905</v>
      </c>
      <c r="C46" t="s">
        <v>65</v>
      </c>
      <c r="D46" s="5" t="s">
        <v>67</v>
      </c>
      <c r="E46" s="5"/>
      <c r="F46" s="5" t="s">
        <v>67</v>
      </c>
      <c r="G46" s="5" t="s">
        <v>67</v>
      </c>
      <c r="H46" s="6"/>
      <c r="I46" s="5">
        <v>6</v>
      </c>
    </row>
    <row r="47" spans="1:9">
      <c r="A47">
        <v>44</v>
      </c>
      <c r="B47">
        <v>110170909</v>
      </c>
      <c r="C47" t="s">
        <v>45</v>
      </c>
      <c r="D47" s="5">
        <v>100</v>
      </c>
      <c r="E47" s="5">
        <v>100</v>
      </c>
      <c r="F47" s="5">
        <v>100</v>
      </c>
      <c r="G47" s="5">
        <v>100</v>
      </c>
      <c r="H47" s="6">
        <v>75</v>
      </c>
      <c r="I47" s="5">
        <v>40</v>
      </c>
    </row>
    <row r="48" spans="1:9">
      <c r="A48">
        <v>45</v>
      </c>
      <c r="B48">
        <v>911740573</v>
      </c>
      <c r="C48" t="s">
        <v>46</v>
      </c>
      <c r="D48" s="5">
        <v>100</v>
      </c>
      <c r="E48" s="5">
        <v>100</v>
      </c>
      <c r="F48" s="5">
        <v>100</v>
      </c>
      <c r="G48" s="5">
        <v>100</v>
      </c>
      <c r="H48" s="6">
        <v>60</v>
      </c>
      <c r="I48" s="5">
        <v>35</v>
      </c>
    </row>
    <row r="49" spans="1:15">
      <c r="A49">
        <v>46</v>
      </c>
      <c r="B49">
        <v>911740575</v>
      </c>
      <c r="C49" t="s">
        <v>47</v>
      </c>
      <c r="D49" s="5">
        <v>100</v>
      </c>
      <c r="E49" s="5">
        <v>100</v>
      </c>
      <c r="F49" s="5">
        <v>100</v>
      </c>
      <c r="G49" s="5">
        <v>100</v>
      </c>
      <c r="H49" s="6">
        <v>60</v>
      </c>
      <c r="I49" s="5">
        <v>19</v>
      </c>
    </row>
    <row r="50" spans="1:15">
      <c r="D50" t="s">
        <v>67</v>
      </c>
      <c r="E50" t="s">
        <v>67</v>
      </c>
    </row>
    <row r="51" spans="1:15">
      <c r="C51" t="s">
        <v>68</v>
      </c>
      <c r="D51" s="5">
        <f>$A$49-COUNTBLANK(D4:D49)</f>
        <v>33</v>
      </c>
      <c r="E51" s="5">
        <f>$A$49-COUNTBLANK(E4:E49)</f>
        <v>30</v>
      </c>
      <c r="F51" s="5">
        <f t="shared" ref="F51:G51" si="0">$A$49-COUNTBLANK(F4:F49)</f>
        <v>34</v>
      </c>
      <c r="G51" s="5">
        <f t="shared" si="0"/>
        <v>31</v>
      </c>
      <c r="H51" s="6">
        <f>$A$49-COUNTBLANK(H4:H49)</f>
        <v>42</v>
      </c>
      <c r="I51" s="6">
        <f>$A$49-COUNTBLANK(I4:I49)</f>
        <v>42</v>
      </c>
    </row>
    <row r="52" spans="1:15">
      <c r="C52" t="s">
        <v>69</v>
      </c>
      <c r="D52" s="5">
        <f>SUM(D4:D49)/$A$49</f>
        <v>71.739130434782609</v>
      </c>
      <c r="E52" s="5">
        <f t="shared" ref="E52:H52" si="1">SUM(E4:E49)/$A$49</f>
        <v>65.217391304347828</v>
      </c>
      <c r="F52" s="5">
        <f t="shared" si="1"/>
        <v>73.913043478260875</v>
      </c>
      <c r="G52" s="5">
        <f t="shared" si="1"/>
        <v>67.391304347826093</v>
      </c>
      <c r="H52" s="6">
        <f t="shared" si="1"/>
        <v>38.934782608695649</v>
      </c>
      <c r="I52" s="6">
        <f t="shared" ref="I52" si="2">SUM(I4:I49)/$A$49</f>
        <v>25.434782608695652</v>
      </c>
      <c r="O52" s="5"/>
    </row>
    <row r="53" spans="1:15">
      <c r="C53" t="s">
        <v>70</v>
      </c>
      <c r="D53" s="5">
        <f>SUM(D4:D49)/D51</f>
        <v>100</v>
      </c>
      <c r="E53" s="5">
        <f t="shared" ref="E53:H53" si="3">SUM(E4:E49)/E51</f>
        <v>100</v>
      </c>
      <c r="F53" s="5">
        <f t="shared" si="3"/>
        <v>100</v>
      </c>
      <c r="G53" s="5">
        <f t="shared" si="3"/>
        <v>100</v>
      </c>
      <c r="H53" s="6">
        <f t="shared" si="3"/>
        <v>42.642857142857146</v>
      </c>
      <c r="I53" s="6">
        <f t="shared" ref="I53" si="4">SUM(I4:I49)/I51</f>
        <v>27.857142857142858</v>
      </c>
      <c r="O53" s="5"/>
    </row>
    <row r="54" spans="1:15">
      <c r="O54" s="5"/>
    </row>
    <row r="55" spans="1:15">
      <c r="O55" s="5"/>
    </row>
    <row r="56" spans="1:15">
      <c r="O56" s="5"/>
    </row>
    <row r="57" spans="1:15">
      <c r="O5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O4" sqref="O4"/>
    </sheetView>
  </sheetViews>
  <sheetFormatPr defaultRowHeight="14.4"/>
  <cols>
    <col min="2" max="2" width="11.109375" customWidth="1"/>
    <col min="3" max="3" width="23.44140625" bestFit="1" customWidth="1"/>
    <col min="4" max="4" width="5.5546875" bestFit="1" customWidth="1"/>
    <col min="5" max="7" width="4.6640625" customWidth="1"/>
    <col min="8" max="8" width="8" style="3" customWidth="1"/>
    <col min="9" max="9" width="4.77734375" bestFit="1" customWidth="1"/>
    <col min="10" max="10" width="5.5546875" bestFit="1" customWidth="1"/>
    <col min="11" max="11" width="5.88671875" style="3" bestFit="1" customWidth="1"/>
  </cols>
  <sheetData>
    <row r="1" spans="1:11">
      <c r="B1" t="s">
        <v>0</v>
      </c>
    </row>
    <row r="3" spans="1:11">
      <c r="B3" t="s">
        <v>1</v>
      </c>
      <c r="C3" t="s">
        <v>2</v>
      </c>
      <c r="D3" t="s">
        <v>48</v>
      </c>
      <c r="E3" t="s">
        <v>49</v>
      </c>
      <c r="F3" t="s">
        <v>50</v>
      </c>
      <c r="G3" t="s">
        <v>51</v>
      </c>
      <c r="H3" s="3" t="s">
        <v>52</v>
      </c>
      <c r="I3" t="s">
        <v>53</v>
      </c>
      <c r="J3" t="s">
        <v>54</v>
      </c>
      <c r="K3" s="3" t="s">
        <v>55</v>
      </c>
    </row>
    <row r="4" spans="1:11">
      <c r="A4">
        <v>1</v>
      </c>
      <c r="B4">
        <v>110160055</v>
      </c>
      <c r="C4" t="s">
        <v>23</v>
      </c>
      <c r="D4" s="5">
        <v>100</v>
      </c>
      <c r="E4" s="5">
        <v>100</v>
      </c>
      <c r="F4" s="5">
        <v>100</v>
      </c>
      <c r="G4" s="5">
        <v>100</v>
      </c>
      <c r="H4" s="6">
        <v>72</v>
      </c>
      <c r="I4" s="5">
        <v>69</v>
      </c>
      <c r="J4" s="5">
        <f t="shared" ref="J4:J49" si="0">0.05*SUM(D4:G4)+0.4*H4+0.4*I4</f>
        <v>76.400000000000006</v>
      </c>
      <c r="K4" s="3" t="s">
        <v>74</v>
      </c>
    </row>
    <row r="5" spans="1:11">
      <c r="A5">
        <v>2</v>
      </c>
      <c r="B5">
        <v>110170009</v>
      </c>
      <c r="C5" t="s">
        <v>41</v>
      </c>
      <c r="D5" s="5">
        <v>100</v>
      </c>
      <c r="E5" s="5">
        <v>100</v>
      </c>
      <c r="F5" s="5">
        <v>100</v>
      </c>
      <c r="G5" s="5">
        <v>100</v>
      </c>
      <c r="H5" s="6">
        <v>80</v>
      </c>
      <c r="I5" s="5">
        <v>56</v>
      </c>
      <c r="J5" s="5">
        <f t="shared" si="0"/>
        <v>74.400000000000006</v>
      </c>
      <c r="K5" s="3" t="s">
        <v>74</v>
      </c>
    </row>
    <row r="6" spans="1:11">
      <c r="A6">
        <v>3</v>
      </c>
      <c r="B6">
        <v>110160150</v>
      </c>
      <c r="C6" t="s">
        <v>32</v>
      </c>
      <c r="D6" s="5">
        <v>100</v>
      </c>
      <c r="E6" s="5">
        <v>100</v>
      </c>
      <c r="F6" s="5">
        <v>100</v>
      </c>
      <c r="G6" s="5">
        <v>100</v>
      </c>
      <c r="H6" s="6">
        <v>79</v>
      </c>
      <c r="I6" s="5">
        <v>48</v>
      </c>
      <c r="J6" s="5">
        <f t="shared" si="0"/>
        <v>70.800000000000011</v>
      </c>
      <c r="K6" s="3" t="s">
        <v>74</v>
      </c>
    </row>
    <row r="7" spans="1:11">
      <c r="A7">
        <v>4</v>
      </c>
      <c r="B7">
        <v>110160148</v>
      </c>
      <c r="C7" t="s">
        <v>31</v>
      </c>
      <c r="D7" s="5">
        <v>100</v>
      </c>
      <c r="E7" s="5">
        <v>100</v>
      </c>
      <c r="F7" s="5">
        <v>100</v>
      </c>
      <c r="G7" s="5">
        <v>100</v>
      </c>
      <c r="H7" s="6">
        <v>57</v>
      </c>
      <c r="I7" s="5">
        <v>67</v>
      </c>
      <c r="J7" s="5">
        <f t="shared" si="0"/>
        <v>69.599999999999994</v>
      </c>
      <c r="K7" s="3" t="s">
        <v>74</v>
      </c>
    </row>
    <row r="8" spans="1:11">
      <c r="A8">
        <v>5</v>
      </c>
      <c r="B8">
        <v>110160107</v>
      </c>
      <c r="C8" t="s">
        <v>26</v>
      </c>
      <c r="D8" s="5">
        <v>100</v>
      </c>
      <c r="E8" s="5">
        <v>100</v>
      </c>
      <c r="F8" s="5">
        <v>100</v>
      </c>
      <c r="G8" s="5">
        <v>100</v>
      </c>
      <c r="H8" s="6">
        <v>60</v>
      </c>
      <c r="I8" s="5">
        <v>60</v>
      </c>
      <c r="J8" s="5">
        <f t="shared" si="0"/>
        <v>68</v>
      </c>
      <c r="K8" s="3" t="s">
        <v>75</v>
      </c>
    </row>
    <row r="9" spans="1:11">
      <c r="A9">
        <v>6</v>
      </c>
      <c r="B9">
        <v>110160105</v>
      </c>
      <c r="C9" t="s">
        <v>24</v>
      </c>
      <c r="D9" s="5">
        <v>100</v>
      </c>
      <c r="E9" s="5">
        <v>100</v>
      </c>
      <c r="F9" s="5">
        <v>100</v>
      </c>
      <c r="G9" s="5">
        <v>100</v>
      </c>
      <c r="H9" s="6">
        <v>66</v>
      </c>
      <c r="I9" s="5">
        <v>50</v>
      </c>
      <c r="J9" s="5">
        <f t="shared" si="0"/>
        <v>66.400000000000006</v>
      </c>
      <c r="K9" s="3" t="s">
        <v>75</v>
      </c>
    </row>
    <row r="10" spans="1:11">
      <c r="A10">
        <v>7</v>
      </c>
      <c r="B10">
        <v>110170719</v>
      </c>
      <c r="C10" t="s">
        <v>44</v>
      </c>
      <c r="D10" s="5">
        <v>100</v>
      </c>
      <c r="E10" s="5">
        <v>100</v>
      </c>
      <c r="F10" s="5">
        <v>100</v>
      </c>
      <c r="G10" s="5">
        <v>100</v>
      </c>
      <c r="H10" s="6">
        <v>76</v>
      </c>
      <c r="I10" s="5">
        <v>40</v>
      </c>
      <c r="J10" s="5">
        <f t="shared" si="0"/>
        <v>66.400000000000006</v>
      </c>
      <c r="K10" s="3" t="s">
        <v>75</v>
      </c>
    </row>
    <row r="11" spans="1:11">
      <c r="A11">
        <v>8</v>
      </c>
      <c r="B11">
        <v>110170909</v>
      </c>
      <c r="C11" t="s">
        <v>45</v>
      </c>
      <c r="D11" s="5">
        <v>100</v>
      </c>
      <c r="E11" s="5">
        <v>100</v>
      </c>
      <c r="F11" s="5">
        <v>100</v>
      </c>
      <c r="G11" s="5">
        <v>100</v>
      </c>
      <c r="H11" s="6">
        <v>75</v>
      </c>
      <c r="I11" s="5">
        <v>40</v>
      </c>
      <c r="J11" s="5">
        <f t="shared" si="0"/>
        <v>66</v>
      </c>
      <c r="K11" s="3" t="s">
        <v>75</v>
      </c>
    </row>
    <row r="12" spans="1:11">
      <c r="A12">
        <v>9</v>
      </c>
      <c r="B12">
        <v>50150202</v>
      </c>
      <c r="C12" t="s">
        <v>5</v>
      </c>
      <c r="D12" s="5">
        <v>100</v>
      </c>
      <c r="E12" s="5">
        <v>100</v>
      </c>
      <c r="F12" s="5">
        <v>100</v>
      </c>
      <c r="G12" s="5">
        <v>100</v>
      </c>
      <c r="H12" s="6">
        <v>72</v>
      </c>
      <c r="I12" s="5">
        <v>39</v>
      </c>
      <c r="J12" s="5">
        <f t="shared" si="0"/>
        <v>64.400000000000006</v>
      </c>
      <c r="K12" s="3" t="s">
        <v>75</v>
      </c>
    </row>
    <row r="13" spans="1:11">
      <c r="A13">
        <v>10</v>
      </c>
      <c r="B13">
        <v>110150140</v>
      </c>
      <c r="C13" t="s">
        <v>17</v>
      </c>
      <c r="D13" s="5">
        <v>100</v>
      </c>
      <c r="E13" s="5">
        <v>100</v>
      </c>
      <c r="F13" s="5">
        <v>100</v>
      </c>
      <c r="G13" s="5">
        <v>100</v>
      </c>
      <c r="H13" s="6">
        <v>40</v>
      </c>
      <c r="I13" s="5">
        <v>62</v>
      </c>
      <c r="J13" s="5">
        <f t="shared" si="0"/>
        <v>60.8</v>
      </c>
      <c r="K13" s="3" t="s">
        <v>76</v>
      </c>
    </row>
    <row r="14" spans="1:11">
      <c r="A14">
        <v>11</v>
      </c>
      <c r="B14">
        <v>110160147</v>
      </c>
      <c r="C14" t="s">
        <v>30</v>
      </c>
      <c r="D14" s="5">
        <v>100</v>
      </c>
      <c r="E14" s="5">
        <v>100</v>
      </c>
      <c r="F14" s="5">
        <v>100</v>
      </c>
      <c r="G14" s="5">
        <v>100</v>
      </c>
      <c r="H14" s="6">
        <v>37</v>
      </c>
      <c r="I14" s="5">
        <v>65</v>
      </c>
      <c r="J14" s="5">
        <f t="shared" si="0"/>
        <v>60.8</v>
      </c>
      <c r="K14" s="3" t="s">
        <v>76</v>
      </c>
    </row>
    <row r="15" spans="1:11">
      <c r="A15">
        <v>12</v>
      </c>
      <c r="B15">
        <v>911740573</v>
      </c>
      <c r="C15" t="s">
        <v>46</v>
      </c>
      <c r="D15" s="5">
        <v>100</v>
      </c>
      <c r="E15" s="5">
        <v>100</v>
      </c>
      <c r="F15" s="5">
        <v>100</v>
      </c>
      <c r="G15" s="5">
        <v>100</v>
      </c>
      <c r="H15" s="6">
        <v>60</v>
      </c>
      <c r="I15" s="5">
        <v>35</v>
      </c>
      <c r="J15" s="5">
        <f t="shared" si="0"/>
        <v>58</v>
      </c>
      <c r="K15" s="3" t="s">
        <v>76</v>
      </c>
    </row>
    <row r="16" spans="1:11">
      <c r="A16">
        <v>13</v>
      </c>
      <c r="B16">
        <v>110150146</v>
      </c>
      <c r="C16" t="s">
        <v>19</v>
      </c>
      <c r="D16" s="5">
        <v>100</v>
      </c>
      <c r="E16" s="5">
        <v>100</v>
      </c>
      <c r="F16" s="5">
        <v>100</v>
      </c>
      <c r="G16" s="5">
        <v>100</v>
      </c>
      <c r="H16" s="6">
        <v>56</v>
      </c>
      <c r="I16" s="5">
        <v>37</v>
      </c>
      <c r="J16" s="5">
        <f t="shared" si="0"/>
        <v>57.2</v>
      </c>
      <c r="K16" s="3" t="s">
        <v>76</v>
      </c>
    </row>
    <row r="17" spans="1:11">
      <c r="A17">
        <v>14</v>
      </c>
      <c r="B17">
        <v>110160043</v>
      </c>
      <c r="C17" t="s">
        <v>22</v>
      </c>
      <c r="D17" s="5" t="s">
        <v>67</v>
      </c>
      <c r="E17" s="5" t="s">
        <v>67</v>
      </c>
      <c r="F17" s="5" t="s">
        <v>67</v>
      </c>
      <c r="G17" s="5">
        <v>100</v>
      </c>
      <c r="H17" s="6">
        <v>74</v>
      </c>
      <c r="I17" s="5">
        <v>50</v>
      </c>
      <c r="J17" s="5">
        <f t="shared" si="0"/>
        <v>54.6</v>
      </c>
      <c r="K17" s="3" t="s">
        <v>77</v>
      </c>
    </row>
    <row r="18" spans="1:11">
      <c r="A18">
        <v>15</v>
      </c>
      <c r="B18">
        <v>911740575</v>
      </c>
      <c r="C18" t="s">
        <v>47</v>
      </c>
      <c r="D18" s="5">
        <v>100</v>
      </c>
      <c r="E18" s="5">
        <v>100</v>
      </c>
      <c r="F18" s="5">
        <v>100</v>
      </c>
      <c r="G18" s="5">
        <v>100</v>
      </c>
      <c r="H18" s="6">
        <v>60</v>
      </c>
      <c r="I18" s="5">
        <v>19</v>
      </c>
      <c r="J18" s="5">
        <f t="shared" si="0"/>
        <v>51.6</v>
      </c>
      <c r="K18" s="3" t="s">
        <v>77</v>
      </c>
    </row>
    <row r="19" spans="1:11">
      <c r="A19">
        <v>16</v>
      </c>
      <c r="B19">
        <v>90150732</v>
      </c>
      <c r="C19" t="s">
        <v>11</v>
      </c>
      <c r="D19" s="5">
        <v>100</v>
      </c>
      <c r="E19" s="5">
        <v>100</v>
      </c>
      <c r="F19" s="5">
        <v>100</v>
      </c>
      <c r="G19" s="5">
        <v>100</v>
      </c>
      <c r="H19" s="6">
        <v>53</v>
      </c>
      <c r="I19" s="5">
        <v>24</v>
      </c>
      <c r="J19" s="5">
        <f t="shared" si="0"/>
        <v>50.800000000000004</v>
      </c>
      <c r="K19" s="3" t="s">
        <v>77</v>
      </c>
    </row>
    <row r="20" spans="1:11">
      <c r="A20">
        <v>17</v>
      </c>
      <c r="B20">
        <v>110160143</v>
      </c>
      <c r="C20" t="s">
        <v>29</v>
      </c>
      <c r="D20" s="5">
        <v>100</v>
      </c>
      <c r="E20" s="5" t="s">
        <v>67</v>
      </c>
      <c r="F20" s="5">
        <v>100</v>
      </c>
      <c r="G20" s="5">
        <v>100</v>
      </c>
      <c r="H20" s="6">
        <v>53</v>
      </c>
      <c r="I20" s="5">
        <v>30</v>
      </c>
      <c r="J20" s="5">
        <f t="shared" si="0"/>
        <v>48.2</v>
      </c>
      <c r="K20" s="3" t="s">
        <v>77</v>
      </c>
    </row>
    <row r="21" spans="1:11">
      <c r="A21">
        <v>18</v>
      </c>
      <c r="B21">
        <v>110050002</v>
      </c>
      <c r="C21" t="s">
        <v>12</v>
      </c>
      <c r="D21" s="5">
        <v>100</v>
      </c>
      <c r="E21" s="5">
        <v>100</v>
      </c>
      <c r="F21" s="5">
        <v>100</v>
      </c>
      <c r="G21" s="5">
        <v>100</v>
      </c>
      <c r="H21" s="6">
        <v>69</v>
      </c>
      <c r="I21" s="5">
        <v>1</v>
      </c>
      <c r="J21" s="5">
        <f t="shared" si="0"/>
        <v>48</v>
      </c>
      <c r="K21" s="3" t="s">
        <v>77</v>
      </c>
    </row>
    <row r="22" spans="1:11">
      <c r="A22">
        <v>19</v>
      </c>
      <c r="B22">
        <v>110150145</v>
      </c>
      <c r="C22" t="s">
        <v>18</v>
      </c>
      <c r="D22" s="5" t="s">
        <v>67</v>
      </c>
      <c r="E22" s="5" t="s">
        <v>67</v>
      </c>
      <c r="F22" s="5">
        <v>100</v>
      </c>
      <c r="G22" s="5">
        <v>100</v>
      </c>
      <c r="H22" s="6">
        <v>63</v>
      </c>
      <c r="I22" s="5">
        <v>29</v>
      </c>
      <c r="J22" s="5">
        <f t="shared" si="0"/>
        <v>46.800000000000004</v>
      </c>
      <c r="K22" s="3" t="s">
        <v>77</v>
      </c>
    </row>
    <row r="23" spans="1:11">
      <c r="A23">
        <v>20</v>
      </c>
      <c r="B23">
        <v>110150105</v>
      </c>
      <c r="C23" t="s">
        <v>16</v>
      </c>
      <c r="D23" s="5">
        <v>100</v>
      </c>
      <c r="E23" s="5" t="s">
        <v>67</v>
      </c>
      <c r="F23" s="5">
        <v>100</v>
      </c>
      <c r="G23" s="5" t="s">
        <v>67</v>
      </c>
      <c r="H23" s="6">
        <v>68</v>
      </c>
      <c r="I23" s="5">
        <v>21</v>
      </c>
      <c r="J23" s="5">
        <f t="shared" si="0"/>
        <v>45.6</v>
      </c>
      <c r="K23" s="3" t="s">
        <v>77</v>
      </c>
    </row>
    <row r="24" spans="1:11">
      <c r="A24">
        <v>21</v>
      </c>
      <c r="B24">
        <v>110160259</v>
      </c>
      <c r="C24" t="s">
        <v>35</v>
      </c>
      <c r="D24" s="5">
        <v>100</v>
      </c>
      <c r="E24" s="5">
        <v>100</v>
      </c>
      <c r="F24" s="5">
        <v>100</v>
      </c>
      <c r="G24" s="5">
        <v>100</v>
      </c>
      <c r="H24" s="6">
        <v>43</v>
      </c>
      <c r="I24" s="5">
        <v>17</v>
      </c>
      <c r="J24" s="5">
        <f t="shared" si="0"/>
        <v>44</v>
      </c>
      <c r="K24" s="3" t="s">
        <v>78</v>
      </c>
    </row>
    <row r="25" spans="1:11">
      <c r="A25">
        <v>22</v>
      </c>
      <c r="B25">
        <v>110160534</v>
      </c>
      <c r="C25" t="s">
        <v>38</v>
      </c>
      <c r="D25" s="5">
        <v>100</v>
      </c>
      <c r="E25" s="5">
        <v>100</v>
      </c>
      <c r="F25" s="5">
        <v>100</v>
      </c>
      <c r="G25" s="5">
        <v>100</v>
      </c>
      <c r="H25" s="6">
        <v>14</v>
      </c>
      <c r="I25" s="5">
        <v>41</v>
      </c>
      <c r="J25" s="5">
        <f t="shared" si="0"/>
        <v>42</v>
      </c>
      <c r="K25" s="3" t="s">
        <v>78</v>
      </c>
    </row>
    <row r="26" spans="1:11">
      <c r="A26">
        <v>23</v>
      </c>
      <c r="B26">
        <v>80150032</v>
      </c>
      <c r="C26" t="s">
        <v>7</v>
      </c>
      <c r="D26" s="5">
        <v>100</v>
      </c>
      <c r="E26" s="5">
        <v>100</v>
      </c>
      <c r="F26" s="5" t="s">
        <v>67</v>
      </c>
      <c r="G26" s="5">
        <v>100</v>
      </c>
      <c r="H26" s="6">
        <v>33</v>
      </c>
      <c r="I26" s="5">
        <v>33</v>
      </c>
      <c r="J26" s="5">
        <f t="shared" si="0"/>
        <v>41.400000000000006</v>
      </c>
      <c r="K26" s="3" t="s">
        <v>78</v>
      </c>
    </row>
    <row r="27" spans="1:11">
      <c r="A27">
        <v>24</v>
      </c>
      <c r="B27">
        <v>110170027</v>
      </c>
      <c r="C27" t="s">
        <v>42</v>
      </c>
      <c r="D27" s="5">
        <v>100</v>
      </c>
      <c r="E27" s="5">
        <v>100</v>
      </c>
      <c r="F27" s="5">
        <v>100</v>
      </c>
      <c r="G27" s="5">
        <v>100</v>
      </c>
      <c r="H27" s="6">
        <v>32</v>
      </c>
      <c r="I27" s="5">
        <v>21</v>
      </c>
      <c r="J27" s="5">
        <f t="shared" si="0"/>
        <v>41.199999999999996</v>
      </c>
      <c r="K27" s="3" t="s">
        <v>78</v>
      </c>
    </row>
    <row r="28" spans="1:11">
      <c r="A28">
        <v>25</v>
      </c>
      <c r="B28">
        <v>110140131</v>
      </c>
      <c r="C28" t="s">
        <v>14</v>
      </c>
      <c r="D28" s="5">
        <v>100</v>
      </c>
      <c r="E28" s="5" t="s">
        <v>67</v>
      </c>
      <c r="F28" s="5">
        <v>100</v>
      </c>
      <c r="G28" s="5">
        <v>100</v>
      </c>
      <c r="H28" s="6">
        <v>43</v>
      </c>
      <c r="I28" s="5">
        <v>16</v>
      </c>
      <c r="J28" s="5">
        <f t="shared" si="0"/>
        <v>38.6</v>
      </c>
      <c r="K28" s="3" t="s">
        <v>78</v>
      </c>
    </row>
    <row r="29" spans="1:11">
      <c r="A29">
        <v>26</v>
      </c>
      <c r="B29">
        <v>80160009</v>
      </c>
      <c r="C29" t="s">
        <v>8</v>
      </c>
      <c r="D29" s="5">
        <v>100</v>
      </c>
      <c r="E29" s="5" t="s">
        <v>67</v>
      </c>
      <c r="F29" s="5">
        <v>100</v>
      </c>
      <c r="G29" s="5">
        <v>100</v>
      </c>
      <c r="H29" s="6">
        <v>28</v>
      </c>
      <c r="I29" s="5">
        <v>23</v>
      </c>
      <c r="J29" s="5">
        <f t="shared" si="0"/>
        <v>35.400000000000006</v>
      </c>
      <c r="K29" s="3" t="s">
        <v>73</v>
      </c>
    </row>
    <row r="30" spans="1:11">
      <c r="A30">
        <v>27</v>
      </c>
      <c r="B30">
        <v>110160546</v>
      </c>
      <c r="C30" t="s">
        <v>39</v>
      </c>
      <c r="D30" s="5">
        <v>100</v>
      </c>
      <c r="E30" s="5">
        <v>100</v>
      </c>
      <c r="F30" s="5">
        <v>100</v>
      </c>
      <c r="G30" s="5">
        <v>100</v>
      </c>
      <c r="H30" s="6">
        <v>23</v>
      </c>
      <c r="I30" s="5">
        <v>13</v>
      </c>
      <c r="J30" s="5">
        <f t="shared" si="0"/>
        <v>34.400000000000006</v>
      </c>
      <c r="K30" s="3" t="s">
        <v>73</v>
      </c>
    </row>
    <row r="31" spans="1:11">
      <c r="A31">
        <v>28</v>
      </c>
      <c r="B31">
        <v>110160106</v>
      </c>
      <c r="C31" t="s">
        <v>25</v>
      </c>
      <c r="D31" s="5">
        <v>100</v>
      </c>
      <c r="E31" s="5">
        <v>100</v>
      </c>
      <c r="F31" s="5">
        <v>100</v>
      </c>
      <c r="G31" s="5" t="s">
        <v>67</v>
      </c>
      <c r="H31" s="6">
        <v>42</v>
      </c>
      <c r="I31" s="5">
        <v>4</v>
      </c>
      <c r="J31" s="5">
        <f t="shared" si="0"/>
        <v>33.4</v>
      </c>
      <c r="K31" s="3" t="s">
        <v>73</v>
      </c>
    </row>
    <row r="32" spans="1:11">
      <c r="A32">
        <v>29</v>
      </c>
      <c r="B32">
        <v>110160533</v>
      </c>
      <c r="C32" t="s">
        <v>37</v>
      </c>
      <c r="D32" s="5">
        <v>100</v>
      </c>
      <c r="E32" s="5">
        <v>100</v>
      </c>
      <c r="F32" s="5">
        <v>100</v>
      </c>
      <c r="G32" s="5">
        <v>100</v>
      </c>
      <c r="H32" s="6">
        <v>10</v>
      </c>
      <c r="I32" s="5">
        <v>22</v>
      </c>
      <c r="J32" s="5">
        <f t="shared" si="0"/>
        <v>32.799999999999997</v>
      </c>
      <c r="K32" s="3" t="s">
        <v>73</v>
      </c>
    </row>
    <row r="33" spans="1:11">
      <c r="A33">
        <v>30</v>
      </c>
      <c r="B33">
        <v>110160158</v>
      </c>
      <c r="C33" t="s">
        <v>33</v>
      </c>
      <c r="D33" s="5">
        <v>100</v>
      </c>
      <c r="E33" s="5">
        <v>100</v>
      </c>
      <c r="F33" s="5">
        <v>100</v>
      </c>
      <c r="G33" s="5" t="s">
        <v>67</v>
      </c>
      <c r="H33" s="6">
        <v>37</v>
      </c>
      <c r="I33" s="5">
        <v>6</v>
      </c>
      <c r="J33" s="5">
        <f t="shared" si="0"/>
        <v>32.200000000000003</v>
      </c>
      <c r="K33" s="3" t="s">
        <v>73</v>
      </c>
    </row>
    <row r="34" spans="1:11">
      <c r="A34">
        <v>31</v>
      </c>
      <c r="B34">
        <v>50060169</v>
      </c>
      <c r="C34" t="s">
        <v>3</v>
      </c>
      <c r="D34" s="5" t="s">
        <v>67</v>
      </c>
      <c r="E34" s="5">
        <v>100</v>
      </c>
      <c r="F34" s="5">
        <v>100</v>
      </c>
      <c r="G34" s="5">
        <v>100</v>
      </c>
      <c r="H34" s="6">
        <v>24</v>
      </c>
      <c r="I34" s="5">
        <v>18</v>
      </c>
      <c r="J34" s="5">
        <f t="shared" si="0"/>
        <v>31.8</v>
      </c>
      <c r="K34" s="3" t="s">
        <v>73</v>
      </c>
    </row>
    <row r="35" spans="1:11">
      <c r="A35">
        <v>32</v>
      </c>
      <c r="B35">
        <v>110160903</v>
      </c>
      <c r="C35" t="s">
        <v>40</v>
      </c>
      <c r="D35" s="5" t="s">
        <v>67</v>
      </c>
      <c r="E35" s="5" t="s">
        <v>67</v>
      </c>
      <c r="F35" s="5" t="s">
        <v>67</v>
      </c>
      <c r="G35" s="5" t="s">
        <v>67</v>
      </c>
      <c r="H35" s="6">
        <v>55</v>
      </c>
      <c r="I35" s="5">
        <v>20</v>
      </c>
      <c r="J35" s="5">
        <f t="shared" si="0"/>
        <v>30</v>
      </c>
      <c r="K35" s="3" t="s">
        <v>73</v>
      </c>
    </row>
    <row r="36" spans="1:11">
      <c r="A36">
        <v>33</v>
      </c>
      <c r="B36">
        <v>110130805</v>
      </c>
      <c r="C36" t="s">
        <v>13</v>
      </c>
      <c r="D36" s="5">
        <v>100</v>
      </c>
      <c r="E36" s="5">
        <v>100</v>
      </c>
      <c r="F36" s="5">
        <v>100</v>
      </c>
      <c r="G36" s="5">
        <v>100</v>
      </c>
      <c r="H36" s="6">
        <v>13</v>
      </c>
      <c r="I36" s="5">
        <v>11</v>
      </c>
      <c r="J36" s="5">
        <f t="shared" si="0"/>
        <v>29.6</v>
      </c>
      <c r="K36" s="3" t="s">
        <v>73</v>
      </c>
    </row>
    <row r="37" spans="1:11">
      <c r="A37">
        <v>34</v>
      </c>
      <c r="B37">
        <v>50160230</v>
      </c>
      <c r="C37" t="s">
        <v>6</v>
      </c>
      <c r="D37" s="5">
        <v>100</v>
      </c>
      <c r="E37" s="5">
        <v>100</v>
      </c>
      <c r="F37" s="5" t="s">
        <v>67</v>
      </c>
      <c r="G37" s="5" t="s">
        <v>67</v>
      </c>
      <c r="H37" s="6">
        <v>16</v>
      </c>
      <c r="I37" s="5">
        <v>29</v>
      </c>
      <c r="J37" s="5">
        <f t="shared" si="0"/>
        <v>28</v>
      </c>
      <c r="K37" s="3" t="s">
        <v>72</v>
      </c>
    </row>
    <row r="38" spans="1:11">
      <c r="A38">
        <v>35</v>
      </c>
      <c r="B38">
        <v>110160520</v>
      </c>
      <c r="C38" t="s">
        <v>36</v>
      </c>
      <c r="D38" s="5">
        <v>100</v>
      </c>
      <c r="E38" s="5">
        <v>100</v>
      </c>
      <c r="F38" s="5">
        <v>100</v>
      </c>
      <c r="G38" s="5">
        <v>100</v>
      </c>
      <c r="H38" s="6">
        <v>3</v>
      </c>
      <c r="I38" s="5">
        <v>11</v>
      </c>
      <c r="J38" s="5">
        <f t="shared" si="0"/>
        <v>25.6</v>
      </c>
      <c r="K38" s="3" t="s">
        <v>72</v>
      </c>
    </row>
    <row r="39" spans="1:11">
      <c r="A39">
        <v>36</v>
      </c>
      <c r="B39">
        <v>80160543</v>
      </c>
      <c r="C39" t="s">
        <v>9</v>
      </c>
      <c r="D39" s="5" t="s">
        <v>67</v>
      </c>
      <c r="E39" s="5">
        <v>100</v>
      </c>
      <c r="F39" s="5">
        <v>100</v>
      </c>
      <c r="G39" s="5">
        <v>100</v>
      </c>
      <c r="H39" s="6">
        <v>21</v>
      </c>
      <c r="I39" s="5">
        <v>3</v>
      </c>
      <c r="J39" s="5">
        <f t="shared" si="0"/>
        <v>24.599999999999998</v>
      </c>
      <c r="K39" s="3" t="s">
        <v>72</v>
      </c>
    </row>
    <row r="40" spans="1:11">
      <c r="A40">
        <v>37</v>
      </c>
      <c r="B40">
        <v>110160159</v>
      </c>
      <c r="C40" t="s">
        <v>34</v>
      </c>
      <c r="D40" s="5" t="s">
        <v>67</v>
      </c>
      <c r="E40" s="5" t="s">
        <v>67</v>
      </c>
      <c r="F40" s="5" t="s">
        <v>67</v>
      </c>
      <c r="G40" s="5" t="s">
        <v>67</v>
      </c>
      <c r="H40" s="6">
        <v>30</v>
      </c>
      <c r="I40" s="5">
        <v>12</v>
      </c>
      <c r="J40" s="5">
        <f t="shared" si="0"/>
        <v>16.8</v>
      </c>
      <c r="K40" s="3" t="s">
        <v>71</v>
      </c>
    </row>
    <row r="41" spans="1:11">
      <c r="A41">
        <v>38</v>
      </c>
      <c r="B41">
        <v>80170032</v>
      </c>
      <c r="C41" t="s">
        <v>10</v>
      </c>
      <c r="D41" s="5">
        <v>100</v>
      </c>
      <c r="E41" s="5" t="s">
        <v>67</v>
      </c>
      <c r="F41" s="5">
        <v>100</v>
      </c>
      <c r="G41" s="5" t="s">
        <v>67</v>
      </c>
      <c r="H41" s="6">
        <v>5</v>
      </c>
      <c r="I41" s="5">
        <v>7</v>
      </c>
      <c r="J41" s="5">
        <f t="shared" si="0"/>
        <v>14.8</v>
      </c>
      <c r="K41" s="3" t="s">
        <v>71</v>
      </c>
    </row>
    <row r="42" spans="1:11">
      <c r="A42">
        <v>39</v>
      </c>
      <c r="B42">
        <v>110150148</v>
      </c>
      <c r="C42" t="s">
        <v>20</v>
      </c>
      <c r="D42" s="5" t="s">
        <v>67</v>
      </c>
      <c r="E42" s="5" t="s">
        <v>67</v>
      </c>
      <c r="F42" s="5" t="s">
        <v>67</v>
      </c>
      <c r="G42" s="5" t="s">
        <v>67</v>
      </c>
      <c r="H42" s="6">
        <v>25</v>
      </c>
      <c r="I42" s="5">
        <v>8</v>
      </c>
      <c r="J42" s="5">
        <f t="shared" si="0"/>
        <v>13.2</v>
      </c>
      <c r="K42" s="3" t="s">
        <v>71</v>
      </c>
    </row>
    <row r="43" spans="1:11">
      <c r="A43">
        <v>40</v>
      </c>
      <c r="B43">
        <v>110170155</v>
      </c>
      <c r="C43" t="s">
        <v>43</v>
      </c>
      <c r="D43" s="5" t="s">
        <v>67</v>
      </c>
      <c r="E43" s="5">
        <v>100</v>
      </c>
      <c r="F43" s="5">
        <v>100</v>
      </c>
      <c r="G43" s="5" t="s">
        <v>67</v>
      </c>
      <c r="H43" s="6">
        <v>3</v>
      </c>
      <c r="I43" s="5">
        <v>2</v>
      </c>
      <c r="J43" s="5">
        <f t="shared" si="0"/>
        <v>12</v>
      </c>
      <c r="K43" s="3" t="s">
        <v>71</v>
      </c>
    </row>
    <row r="44" spans="1:11">
      <c r="A44">
        <v>41</v>
      </c>
      <c r="B44">
        <v>110160122</v>
      </c>
      <c r="C44" t="s">
        <v>28</v>
      </c>
      <c r="D44" s="5" t="s">
        <v>67</v>
      </c>
      <c r="E44" s="5" t="s">
        <v>67</v>
      </c>
      <c r="F44" s="5" t="s">
        <v>67</v>
      </c>
      <c r="G44" s="5" t="s">
        <v>67</v>
      </c>
      <c r="H44" s="6">
        <v>15</v>
      </c>
      <c r="I44" s="5">
        <v>5</v>
      </c>
      <c r="J44" s="5">
        <f t="shared" si="0"/>
        <v>8</v>
      </c>
      <c r="K44" s="3" t="s">
        <v>71</v>
      </c>
    </row>
    <row r="45" spans="1:11">
      <c r="A45">
        <v>42</v>
      </c>
      <c r="B45">
        <v>50120901</v>
      </c>
      <c r="C45" t="s">
        <v>4</v>
      </c>
      <c r="D45" s="5">
        <v>100</v>
      </c>
      <c r="E45" s="5" t="s">
        <v>67</v>
      </c>
      <c r="F45" s="5" t="s">
        <v>67</v>
      </c>
      <c r="G45" s="5" t="s">
        <v>67</v>
      </c>
      <c r="H45" s="6"/>
      <c r="I45" s="5"/>
      <c r="J45" s="5">
        <f t="shared" si="0"/>
        <v>5</v>
      </c>
      <c r="K45" s="3" t="s">
        <v>71</v>
      </c>
    </row>
    <row r="46" spans="1:11">
      <c r="A46">
        <v>43</v>
      </c>
      <c r="B46">
        <v>110160114</v>
      </c>
      <c r="C46" t="s">
        <v>27</v>
      </c>
      <c r="D46" s="5" t="s">
        <v>67</v>
      </c>
      <c r="E46" s="5" t="s">
        <v>67</v>
      </c>
      <c r="F46" s="5" t="s">
        <v>67</v>
      </c>
      <c r="G46" s="5" t="s">
        <v>67</v>
      </c>
      <c r="H46" s="6">
        <v>6</v>
      </c>
      <c r="I46" s="5"/>
      <c r="J46" s="5">
        <f t="shared" si="0"/>
        <v>2.4000000000000004</v>
      </c>
      <c r="K46" s="3" t="s">
        <v>71</v>
      </c>
    </row>
    <row r="47" spans="1:11">
      <c r="A47">
        <v>44</v>
      </c>
      <c r="B47">
        <v>110170905</v>
      </c>
      <c r="C47" t="s">
        <v>65</v>
      </c>
      <c r="D47" s="5" t="s">
        <v>67</v>
      </c>
      <c r="E47" s="5"/>
      <c r="F47" s="5" t="s">
        <v>67</v>
      </c>
      <c r="G47" s="5" t="s">
        <v>67</v>
      </c>
      <c r="H47" s="6"/>
      <c r="I47" s="5">
        <v>6</v>
      </c>
      <c r="J47" s="5">
        <f t="shared" si="0"/>
        <v>2.4000000000000004</v>
      </c>
      <c r="K47" s="3" t="s">
        <v>71</v>
      </c>
    </row>
    <row r="48" spans="1:11">
      <c r="A48">
        <v>45</v>
      </c>
      <c r="B48">
        <v>110150006</v>
      </c>
      <c r="C48" t="s">
        <v>15</v>
      </c>
      <c r="D48" s="5" t="s">
        <v>67</v>
      </c>
      <c r="E48" s="5" t="s">
        <v>67</v>
      </c>
      <c r="F48" s="5" t="s">
        <v>67</v>
      </c>
      <c r="G48" s="5" t="s">
        <v>67</v>
      </c>
      <c r="H48" s="6"/>
      <c r="I48" s="5"/>
      <c r="J48" s="5">
        <f t="shared" si="0"/>
        <v>0</v>
      </c>
      <c r="K48" s="3" t="s">
        <v>71</v>
      </c>
    </row>
    <row r="49" spans="1:15">
      <c r="A49">
        <v>46</v>
      </c>
      <c r="B49">
        <v>110160039</v>
      </c>
      <c r="C49" t="s">
        <v>21</v>
      </c>
      <c r="D49" s="5" t="s">
        <v>67</v>
      </c>
      <c r="E49" s="5" t="s">
        <v>67</v>
      </c>
      <c r="F49" s="5" t="s">
        <v>67</v>
      </c>
      <c r="G49" s="5" t="s">
        <v>67</v>
      </c>
      <c r="H49" s="6"/>
      <c r="I49" s="5"/>
      <c r="J49" s="5">
        <f t="shared" si="0"/>
        <v>0</v>
      </c>
      <c r="K49" s="3" t="s">
        <v>71</v>
      </c>
    </row>
    <row r="50" spans="1:15">
      <c r="D50" s="5"/>
      <c r="E50" s="5"/>
      <c r="F50" s="5"/>
      <c r="G50" s="5"/>
      <c r="I50" s="5"/>
    </row>
    <row r="51" spans="1:15">
      <c r="C51" t="s">
        <v>68</v>
      </c>
      <c r="D51" s="7">
        <f>$A$49-COUNTBLANK(D4:D49)</f>
        <v>33</v>
      </c>
      <c r="E51" s="7">
        <f>$A$49-COUNTBLANK(E4:E49)</f>
        <v>30</v>
      </c>
      <c r="F51" s="7">
        <f t="shared" ref="F51:G51" si="1">$A$49-COUNTBLANK(F4:F49)</f>
        <v>34</v>
      </c>
      <c r="G51" s="7">
        <f t="shared" si="1"/>
        <v>31</v>
      </c>
      <c r="H51" s="8">
        <f>$A$49-COUNTBLANK(H4:H49)</f>
        <v>42</v>
      </c>
      <c r="I51" s="8">
        <f>$A$49-COUNTBLANK(I4:I49)</f>
        <v>42</v>
      </c>
      <c r="J51" s="8">
        <f>$A$49-COUNTBLANK(J4:J49)</f>
        <v>46</v>
      </c>
    </row>
    <row r="52" spans="1:15">
      <c r="C52" t="s">
        <v>69</v>
      </c>
      <c r="D52" s="7">
        <f>SUM(D4:D49)/$A$49</f>
        <v>71.739130434782609</v>
      </c>
      <c r="E52" s="7">
        <f t="shared" ref="E52:I52" si="2">SUM(E4:E49)/$A$49</f>
        <v>65.217391304347828</v>
      </c>
      <c r="F52" s="7">
        <f t="shared" si="2"/>
        <v>73.913043478260875</v>
      </c>
      <c r="G52" s="7">
        <f t="shared" si="2"/>
        <v>67.391304347826093</v>
      </c>
      <c r="H52" s="8">
        <f t="shared" si="2"/>
        <v>38.934782608695649</v>
      </c>
      <c r="I52" s="8">
        <f t="shared" si="2"/>
        <v>25.434782608695652</v>
      </c>
      <c r="J52" s="8">
        <f t="shared" ref="J52" si="3">SUM(J4:J49)/$A$49</f>
        <v>39.660869565217389</v>
      </c>
      <c r="O52" s="5"/>
    </row>
    <row r="53" spans="1:15">
      <c r="C53" t="s">
        <v>70</v>
      </c>
      <c r="D53" s="5">
        <f>SUM(D4:D49)/D51</f>
        <v>100</v>
      </c>
      <c r="E53" s="5">
        <f t="shared" ref="E53:I53" si="4">SUM(E4:E49)/E51</f>
        <v>100</v>
      </c>
      <c r="F53" s="5">
        <f t="shared" si="4"/>
        <v>100</v>
      </c>
      <c r="G53" s="5">
        <f t="shared" si="4"/>
        <v>100</v>
      </c>
      <c r="H53" s="8">
        <f t="shared" si="4"/>
        <v>42.642857142857146</v>
      </c>
      <c r="I53" s="8">
        <f t="shared" si="4"/>
        <v>27.857142857142858</v>
      </c>
      <c r="J53" s="8">
        <f t="shared" ref="J53" si="5">SUM(J4:J49)/J51</f>
        <v>39.660869565217389</v>
      </c>
      <c r="O53" s="5"/>
    </row>
    <row r="54" spans="1:15">
      <c r="O54" s="5"/>
    </row>
    <row r="55" spans="1:15">
      <c r="O55" s="5"/>
    </row>
    <row r="56" spans="1:15">
      <c r="O56" s="5"/>
    </row>
    <row r="57" spans="1:15">
      <c r="O57" s="5"/>
    </row>
  </sheetData>
  <sortState ref="B4:J49">
    <sortCondition descending="1" ref="J4:J4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opLeftCell="A22" workbookViewId="0">
      <selection activeCell="J49" sqref="J49"/>
    </sheetView>
  </sheetViews>
  <sheetFormatPr defaultRowHeight="14.4"/>
  <cols>
    <col min="2" max="2" width="11.109375" customWidth="1"/>
    <col min="3" max="3" width="23.44140625" bestFit="1" customWidth="1"/>
    <col min="4" max="4" width="5.5546875" bestFit="1" customWidth="1"/>
    <col min="5" max="7" width="4.6640625" customWidth="1"/>
    <col min="8" max="8" width="8" style="3" customWidth="1"/>
    <col min="9" max="9" width="4.77734375" bestFit="1" customWidth="1"/>
    <col min="10" max="10" width="5.5546875" bestFit="1" customWidth="1"/>
    <col min="11" max="11" width="5.88671875" style="3" bestFit="1" customWidth="1"/>
  </cols>
  <sheetData>
    <row r="1" spans="1:11">
      <c r="B1" t="s">
        <v>0</v>
      </c>
    </row>
    <row r="3" spans="1:11">
      <c r="B3" t="s">
        <v>1</v>
      </c>
      <c r="C3" t="s">
        <v>2</v>
      </c>
      <c r="D3" t="s">
        <v>48</v>
      </c>
      <c r="E3" t="s">
        <v>49</v>
      </c>
      <c r="F3" t="s">
        <v>50</v>
      </c>
      <c r="G3" t="s">
        <v>51</v>
      </c>
      <c r="H3" s="3" t="s">
        <v>52</v>
      </c>
      <c r="I3" t="s">
        <v>53</v>
      </c>
      <c r="J3" t="s">
        <v>54</v>
      </c>
      <c r="K3" s="3" t="s">
        <v>55</v>
      </c>
    </row>
    <row r="4" spans="1:11">
      <c r="A4">
        <v>1</v>
      </c>
      <c r="B4">
        <v>50060169</v>
      </c>
      <c r="C4" t="s">
        <v>3</v>
      </c>
      <c r="D4" s="5" t="s">
        <v>67</v>
      </c>
      <c r="E4" s="5">
        <v>100</v>
      </c>
      <c r="F4" s="5">
        <v>100</v>
      </c>
      <c r="G4" s="5">
        <v>100</v>
      </c>
      <c r="H4" s="6">
        <v>24</v>
      </c>
      <c r="I4" s="5">
        <v>18</v>
      </c>
      <c r="J4" s="9">
        <f>0.05*SUM(D4:G4)+0.4*H4+0.4*I4</f>
        <v>31.8</v>
      </c>
      <c r="K4" s="3" t="s">
        <v>73</v>
      </c>
    </row>
    <row r="5" spans="1:11">
      <c r="A5">
        <v>2</v>
      </c>
      <c r="B5">
        <v>50120901</v>
      </c>
      <c r="C5" t="s">
        <v>4</v>
      </c>
      <c r="D5" s="5">
        <v>100</v>
      </c>
      <c r="E5" s="5" t="s">
        <v>67</v>
      </c>
      <c r="F5" s="5" t="s">
        <v>67</v>
      </c>
      <c r="G5" s="5" t="s">
        <v>67</v>
      </c>
      <c r="H5" s="6"/>
      <c r="I5" s="5"/>
      <c r="J5" s="9">
        <f>0.05*SUM(D5:G5)+0.4*H5+0.4*I5</f>
        <v>5</v>
      </c>
      <c r="K5" s="3" t="s">
        <v>71</v>
      </c>
    </row>
    <row r="6" spans="1:11">
      <c r="A6">
        <v>3</v>
      </c>
      <c r="B6">
        <v>50150202</v>
      </c>
      <c r="C6" t="s">
        <v>5</v>
      </c>
      <c r="D6" s="5">
        <v>100</v>
      </c>
      <c r="E6" s="5">
        <v>100</v>
      </c>
      <c r="F6" s="5">
        <v>100</v>
      </c>
      <c r="G6" s="5">
        <v>100</v>
      </c>
      <c r="H6" s="6">
        <v>72</v>
      </c>
      <c r="I6" s="5">
        <v>39</v>
      </c>
      <c r="J6" s="9">
        <f>0.05*SUM(D6:G6)+0.4*H6+0.4*I6</f>
        <v>64.400000000000006</v>
      </c>
      <c r="K6" s="3" t="s">
        <v>75</v>
      </c>
    </row>
    <row r="7" spans="1:11">
      <c r="A7">
        <v>4</v>
      </c>
      <c r="B7">
        <v>50160230</v>
      </c>
      <c r="C7" t="s">
        <v>6</v>
      </c>
      <c r="D7" s="5">
        <v>100</v>
      </c>
      <c r="E7" s="5">
        <v>100</v>
      </c>
      <c r="F7" s="5" t="s">
        <v>67</v>
      </c>
      <c r="G7" s="5" t="s">
        <v>67</v>
      </c>
      <c r="H7" s="6">
        <v>16</v>
      </c>
      <c r="I7" s="5">
        <v>29</v>
      </c>
      <c r="J7" s="9">
        <f>0.05*SUM(D7:G7)+0.4*H7+0.4*I7</f>
        <v>28</v>
      </c>
      <c r="K7" s="3" t="s">
        <v>72</v>
      </c>
    </row>
    <row r="8" spans="1:11">
      <c r="A8">
        <v>5</v>
      </c>
      <c r="B8">
        <v>80150032</v>
      </c>
      <c r="C8" t="s">
        <v>7</v>
      </c>
      <c r="D8" s="5">
        <v>100</v>
      </c>
      <c r="E8" s="5">
        <v>100</v>
      </c>
      <c r="F8" s="5" t="s">
        <v>67</v>
      </c>
      <c r="G8" s="5">
        <v>100</v>
      </c>
      <c r="H8" s="6">
        <v>33</v>
      </c>
      <c r="I8" s="5">
        <v>33</v>
      </c>
      <c r="J8" s="9">
        <f>0.05*SUM(D8:G8)+0.4*H8+0.4*I8</f>
        <v>41.400000000000006</v>
      </c>
      <c r="K8" s="3" t="s">
        <v>78</v>
      </c>
    </row>
    <row r="9" spans="1:11">
      <c r="A9">
        <v>6</v>
      </c>
      <c r="B9">
        <v>80160009</v>
      </c>
      <c r="C9" t="s">
        <v>8</v>
      </c>
      <c r="D9" s="5">
        <v>100</v>
      </c>
      <c r="E9" s="5" t="s">
        <v>67</v>
      </c>
      <c r="F9" s="5">
        <v>100</v>
      </c>
      <c r="G9" s="5">
        <v>100</v>
      </c>
      <c r="H9" s="6">
        <v>28</v>
      </c>
      <c r="I9" s="5">
        <v>23</v>
      </c>
      <c r="J9" s="9">
        <f>0.05*SUM(D9:G9)+0.4*H9+0.4*I9</f>
        <v>35.400000000000006</v>
      </c>
      <c r="K9" s="3" t="s">
        <v>73</v>
      </c>
    </row>
    <row r="10" spans="1:11">
      <c r="A10">
        <v>7</v>
      </c>
      <c r="B10">
        <v>80160543</v>
      </c>
      <c r="C10" t="s">
        <v>9</v>
      </c>
      <c r="D10" s="5" t="s">
        <v>67</v>
      </c>
      <c r="E10" s="5">
        <v>100</v>
      </c>
      <c r="F10" s="5">
        <v>100</v>
      </c>
      <c r="G10" s="5">
        <v>100</v>
      </c>
      <c r="H10" s="6">
        <v>21</v>
      </c>
      <c r="I10" s="5">
        <v>3</v>
      </c>
      <c r="J10" s="9">
        <f>0.05*SUM(D10:G10)+0.4*H10+0.4*I10</f>
        <v>24.599999999999998</v>
      </c>
      <c r="K10" s="3" t="s">
        <v>72</v>
      </c>
    </row>
    <row r="11" spans="1:11">
      <c r="A11">
        <v>8</v>
      </c>
      <c r="B11">
        <v>80170032</v>
      </c>
      <c r="C11" t="s">
        <v>10</v>
      </c>
      <c r="D11" s="5">
        <v>100</v>
      </c>
      <c r="E11" s="5" t="s">
        <v>67</v>
      </c>
      <c r="F11" s="5">
        <v>100</v>
      </c>
      <c r="G11" s="5" t="s">
        <v>67</v>
      </c>
      <c r="H11" s="6">
        <v>5</v>
      </c>
      <c r="I11" s="5">
        <v>7</v>
      </c>
      <c r="J11" s="9">
        <f>0.05*SUM(D11:G11)+0.4*H11+0.4*I11</f>
        <v>14.8</v>
      </c>
      <c r="K11" s="3" t="s">
        <v>71</v>
      </c>
    </row>
    <row r="12" spans="1:11">
      <c r="A12">
        <v>9</v>
      </c>
      <c r="B12">
        <v>90150732</v>
      </c>
      <c r="C12" t="s">
        <v>11</v>
      </c>
      <c r="D12" s="5">
        <v>100</v>
      </c>
      <c r="E12" s="5">
        <v>100</v>
      </c>
      <c r="F12" s="5">
        <v>100</v>
      </c>
      <c r="G12" s="5">
        <v>100</v>
      </c>
      <c r="H12" s="6">
        <v>53</v>
      </c>
      <c r="I12" s="5">
        <v>24</v>
      </c>
      <c r="J12" s="9">
        <f>0.05*SUM(D12:G12)+0.4*H12+0.4*I12</f>
        <v>50.800000000000004</v>
      </c>
      <c r="K12" s="3" t="s">
        <v>77</v>
      </c>
    </row>
    <row r="13" spans="1:11">
      <c r="A13">
        <v>10</v>
      </c>
      <c r="B13">
        <v>110050002</v>
      </c>
      <c r="C13" t="s">
        <v>12</v>
      </c>
      <c r="D13" s="5">
        <v>100</v>
      </c>
      <c r="E13" s="5">
        <v>100</v>
      </c>
      <c r="F13" s="5">
        <v>100</v>
      </c>
      <c r="G13" s="5">
        <v>100</v>
      </c>
      <c r="H13" s="6">
        <v>69</v>
      </c>
      <c r="I13" s="5">
        <v>1</v>
      </c>
      <c r="J13" s="9">
        <f>0.05*SUM(D13:G13)+0.4*H13+0.4*I13</f>
        <v>48</v>
      </c>
      <c r="K13" s="3" t="s">
        <v>77</v>
      </c>
    </row>
    <row r="14" spans="1:11">
      <c r="A14">
        <v>11</v>
      </c>
      <c r="B14">
        <v>110130805</v>
      </c>
      <c r="C14" t="s">
        <v>13</v>
      </c>
      <c r="D14" s="5">
        <v>100</v>
      </c>
      <c r="E14" s="5">
        <v>100</v>
      </c>
      <c r="F14" s="5">
        <v>100</v>
      </c>
      <c r="G14" s="5">
        <v>100</v>
      </c>
      <c r="H14" s="6">
        <v>13</v>
      </c>
      <c r="I14" s="5">
        <v>11</v>
      </c>
      <c r="J14" s="9">
        <f>0.05*SUM(D14:G14)+0.4*H14+0.4*I14</f>
        <v>29.6</v>
      </c>
      <c r="K14" s="3" t="s">
        <v>73</v>
      </c>
    </row>
    <row r="15" spans="1:11">
      <c r="A15">
        <v>12</v>
      </c>
      <c r="B15">
        <v>110140131</v>
      </c>
      <c r="C15" t="s">
        <v>14</v>
      </c>
      <c r="D15" s="5">
        <v>100</v>
      </c>
      <c r="E15" s="5" t="s">
        <v>67</v>
      </c>
      <c r="F15" s="5">
        <v>100</v>
      </c>
      <c r="G15" s="5">
        <v>100</v>
      </c>
      <c r="H15" s="6">
        <v>43</v>
      </c>
      <c r="I15" s="5">
        <v>16</v>
      </c>
      <c r="J15" s="9">
        <f>0.05*SUM(D15:G15)+0.4*H15+0.4*I15</f>
        <v>38.6</v>
      </c>
      <c r="K15" s="3" t="s">
        <v>78</v>
      </c>
    </row>
    <row r="16" spans="1:11">
      <c r="A16">
        <v>13</v>
      </c>
      <c r="B16">
        <v>110150006</v>
      </c>
      <c r="C16" t="s">
        <v>15</v>
      </c>
      <c r="D16" s="5" t="s">
        <v>67</v>
      </c>
      <c r="E16" s="5" t="s">
        <v>67</v>
      </c>
      <c r="F16" s="5" t="s">
        <v>67</v>
      </c>
      <c r="G16" s="5" t="s">
        <v>67</v>
      </c>
      <c r="H16" s="6"/>
      <c r="I16" s="5"/>
      <c r="J16" s="9">
        <f>0.05*SUM(D16:G16)+0.4*H16+0.4*I16</f>
        <v>0</v>
      </c>
      <c r="K16" s="3" t="s">
        <v>71</v>
      </c>
    </row>
    <row r="17" spans="1:11">
      <c r="A17">
        <v>14</v>
      </c>
      <c r="B17">
        <v>110150105</v>
      </c>
      <c r="C17" t="s">
        <v>16</v>
      </c>
      <c r="D17" s="5">
        <v>100</v>
      </c>
      <c r="E17" s="5" t="s">
        <v>67</v>
      </c>
      <c r="F17" s="5">
        <v>100</v>
      </c>
      <c r="G17" s="5" t="s">
        <v>67</v>
      </c>
      <c r="H17" s="6">
        <v>68</v>
      </c>
      <c r="I17" s="5">
        <v>21</v>
      </c>
      <c r="J17" s="9">
        <f>0.05*SUM(D17:G17)+0.4*H17+0.4*I17</f>
        <v>45.6</v>
      </c>
      <c r="K17" s="3" t="s">
        <v>77</v>
      </c>
    </row>
    <row r="18" spans="1:11">
      <c r="A18">
        <v>15</v>
      </c>
      <c r="B18">
        <v>110150140</v>
      </c>
      <c r="C18" t="s">
        <v>17</v>
      </c>
      <c r="D18" s="5">
        <v>100</v>
      </c>
      <c r="E18" s="5">
        <v>100</v>
      </c>
      <c r="F18" s="5">
        <v>100</v>
      </c>
      <c r="G18" s="5">
        <v>100</v>
      </c>
      <c r="H18" s="6">
        <v>40</v>
      </c>
      <c r="I18" s="5">
        <v>62</v>
      </c>
      <c r="J18" s="9">
        <f>0.05*SUM(D18:G18)+0.4*H18+0.4*I18</f>
        <v>60.8</v>
      </c>
      <c r="K18" s="3" t="s">
        <v>76</v>
      </c>
    </row>
    <row r="19" spans="1:11">
      <c r="A19">
        <v>16</v>
      </c>
      <c r="B19">
        <v>110150145</v>
      </c>
      <c r="C19" t="s">
        <v>18</v>
      </c>
      <c r="D19" s="5" t="s">
        <v>67</v>
      </c>
      <c r="E19" s="5" t="s">
        <v>67</v>
      </c>
      <c r="F19" s="5">
        <v>100</v>
      </c>
      <c r="G19" s="5">
        <v>100</v>
      </c>
      <c r="H19" s="6">
        <v>63</v>
      </c>
      <c r="I19" s="5">
        <v>29</v>
      </c>
      <c r="J19" s="9">
        <f>0.05*SUM(D19:G19)+0.4*H19+0.4*I19</f>
        <v>46.800000000000004</v>
      </c>
      <c r="K19" s="3" t="s">
        <v>77</v>
      </c>
    </row>
    <row r="20" spans="1:11">
      <c r="A20">
        <v>17</v>
      </c>
      <c r="B20">
        <v>110150146</v>
      </c>
      <c r="C20" t="s">
        <v>19</v>
      </c>
      <c r="D20" s="5">
        <v>100</v>
      </c>
      <c r="E20" s="5">
        <v>100</v>
      </c>
      <c r="F20" s="5">
        <v>100</v>
      </c>
      <c r="G20" s="5">
        <v>100</v>
      </c>
      <c r="H20" s="6">
        <v>56</v>
      </c>
      <c r="I20" s="5">
        <v>37</v>
      </c>
      <c r="J20" s="9">
        <f>0.05*SUM(D20:G20)+0.4*H20+0.4*I20</f>
        <v>57.2</v>
      </c>
      <c r="K20" s="3" t="s">
        <v>76</v>
      </c>
    </row>
    <row r="21" spans="1:11">
      <c r="A21">
        <v>18</v>
      </c>
      <c r="B21">
        <v>110150148</v>
      </c>
      <c r="C21" t="s">
        <v>20</v>
      </c>
      <c r="D21" s="5" t="s">
        <v>67</v>
      </c>
      <c r="E21" s="5" t="s">
        <v>67</v>
      </c>
      <c r="F21" s="5" t="s">
        <v>67</v>
      </c>
      <c r="G21" s="5" t="s">
        <v>67</v>
      </c>
      <c r="H21" s="6">
        <v>25</v>
      </c>
      <c r="I21" s="5">
        <v>8</v>
      </c>
      <c r="J21" s="9">
        <f>0.05*SUM(D21:G21)+0.4*H21+0.4*I21</f>
        <v>13.2</v>
      </c>
      <c r="K21" s="3" t="s">
        <v>71</v>
      </c>
    </row>
    <row r="22" spans="1:11">
      <c r="A22">
        <v>19</v>
      </c>
      <c r="B22">
        <v>110160039</v>
      </c>
      <c r="C22" t="s">
        <v>21</v>
      </c>
      <c r="D22" s="5" t="s">
        <v>67</v>
      </c>
      <c r="E22" s="5" t="s">
        <v>67</v>
      </c>
      <c r="F22" s="5" t="s">
        <v>67</v>
      </c>
      <c r="G22" s="5" t="s">
        <v>67</v>
      </c>
      <c r="H22" s="6"/>
      <c r="I22" s="5"/>
      <c r="J22" s="9">
        <f>0.05*SUM(D22:G22)+0.4*H22+0.4*I22</f>
        <v>0</v>
      </c>
      <c r="K22" s="3" t="s">
        <v>71</v>
      </c>
    </row>
    <row r="23" spans="1:11">
      <c r="A23">
        <v>20</v>
      </c>
      <c r="B23">
        <v>110160043</v>
      </c>
      <c r="C23" t="s">
        <v>22</v>
      </c>
      <c r="D23" s="5" t="s">
        <v>67</v>
      </c>
      <c r="E23" s="5" t="s">
        <v>67</v>
      </c>
      <c r="F23" s="5" t="s">
        <v>67</v>
      </c>
      <c r="G23" s="5">
        <v>100</v>
      </c>
      <c r="H23" s="6">
        <v>74</v>
      </c>
      <c r="I23" s="5">
        <v>50</v>
      </c>
      <c r="J23" s="9">
        <f>0.05*SUM(D23:G23)+0.4*H23+0.4*I23</f>
        <v>54.6</v>
      </c>
      <c r="K23" s="3" t="s">
        <v>77</v>
      </c>
    </row>
    <row r="24" spans="1:11">
      <c r="A24">
        <v>21</v>
      </c>
      <c r="B24">
        <v>110160055</v>
      </c>
      <c r="C24" t="s">
        <v>23</v>
      </c>
      <c r="D24" s="5">
        <v>100</v>
      </c>
      <c r="E24" s="5">
        <v>100</v>
      </c>
      <c r="F24" s="5">
        <v>100</v>
      </c>
      <c r="G24" s="5">
        <v>100</v>
      </c>
      <c r="H24" s="6">
        <v>72</v>
      </c>
      <c r="I24" s="5">
        <v>69</v>
      </c>
      <c r="J24" s="9">
        <f>0.05*SUM(D24:G24)+0.4*H24+0.4*I24</f>
        <v>76.400000000000006</v>
      </c>
      <c r="K24" s="3" t="s">
        <v>74</v>
      </c>
    </row>
    <row r="25" spans="1:11">
      <c r="A25">
        <v>22</v>
      </c>
      <c r="B25">
        <v>110160105</v>
      </c>
      <c r="C25" t="s">
        <v>24</v>
      </c>
      <c r="D25" s="5">
        <v>100</v>
      </c>
      <c r="E25" s="5">
        <v>100</v>
      </c>
      <c r="F25" s="5">
        <v>100</v>
      </c>
      <c r="G25" s="5">
        <v>100</v>
      </c>
      <c r="H25" s="6">
        <v>66</v>
      </c>
      <c r="I25" s="5">
        <v>50</v>
      </c>
      <c r="J25" s="9">
        <f>0.05*SUM(D25:G25)+0.4*H25+0.4*I25</f>
        <v>66.400000000000006</v>
      </c>
      <c r="K25" s="3" t="s">
        <v>75</v>
      </c>
    </row>
    <row r="26" spans="1:11">
      <c r="A26">
        <v>23</v>
      </c>
      <c r="B26">
        <v>110160106</v>
      </c>
      <c r="C26" t="s">
        <v>25</v>
      </c>
      <c r="D26" s="5">
        <v>100</v>
      </c>
      <c r="E26" s="5">
        <v>100</v>
      </c>
      <c r="F26" s="5">
        <v>100</v>
      </c>
      <c r="G26" s="5" t="s">
        <v>67</v>
      </c>
      <c r="H26" s="6">
        <v>42</v>
      </c>
      <c r="I26" s="5">
        <v>4</v>
      </c>
      <c r="J26" s="9">
        <f>0.05*SUM(D26:G26)+0.4*H26+0.4*I26</f>
        <v>33.4</v>
      </c>
      <c r="K26" s="3" t="s">
        <v>73</v>
      </c>
    </row>
    <row r="27" spans="1:11">
      <c r="A27">
        <v>24</v>
      </c>
      <c r="B27">
        <v>110160107</v>
      </c>
      <c r="C27" t="s">
        <v>26</v>
      </c>
      <c r="D27" s="5">
        <v>100</v>
      </c>
      <c r="E27" s="5">
        <v>100</v>
      </c>
      <c r="F27" s="5">
        <v>100</v>
      </c>
      <c r="G27" s="5">
        <v>100</v>
      </c>
      <c r="H27" s="6">
        <v>60</v>
      </c>
      <c r="I27" s="5">
        <v>60</v>
      </c>
      <c r="J27" s="9">
        <f>0.05*SUM(D27:G27)+0.4*H27+0.4*I27</f>
        <v>68</v>
      </c>
      <c r="K27" s="3" t="s">
        <v>75</v>
      </c>
    </row>
    <row r="28" spans="1:11">
      <c r="A28">
        <v>25</v>
      </c>
      <c r="B28">
        <v>110160114</v>
      </c>
      <c r="C28" t="s">
        <v>27</v>
      </c>
      <c r="D28" s="5" t="s">
        <v>67</v>
      </c>
      <c r="E28" s="5" t="s">
        <v>67</v>
      </c>
      <c r="F28" s="5" t="s">
        <v>67</v>
      </c>
      <c r="G28" s="5" t="s">
        <v>67</v>
      </c>
      <c r="H28" s="6">
        <v>6</v>
      </c>
      <c r="I28" s="5"/>
      <c r="J28" s="9">
        <f>0.05*SUM(D28:G28)+0.4*H28+0.4*I28</f>
        <v>2.4000000000000004</v>
      </c>
      <c r="K28" s="3" t="s">
        <v>71</v>
      </c>
    </row>
    <row r="29" spans="1:11">
      <c r="A29">
        <v>26</v>
      </c>
      <c r="B29">
        <v>110160122</v>
      </c>
      <c r="C29" t="s">
        <v>28</v>
      </c>
      <c r="D29" s="5" t="s">
        <v>67</v>
      </c>
      <c r="E29" s="5" t="s">
        <v>67</v>
      </c>
      <c r="F29" s="5" t="s">
        <v>67</v>
      </c>
      <c r="G29" s="5" t="s">
        <v>67</v>
      </c>
      <c r="H29" s="6">
        <v>15</v>
      </c>
      <c r="I29" s="5">
        <v>5</v>
      </c>
      <c r="J29" s="9">
        <f>0.05*SUM(D29:G29)+0.4*H29+0.4*I29</f>
        <v>8</v>
      </c>
      <c r="K29" s="3" t="s">
        <v>71</v>
      </c>
    </row>
    <row r="30" spans="1:11">
      <c r="A30">
        <v>27</v>
      </c>
      <c r="B30">
        <v>110160143</v>
      </c>
      <c r="C30" t="s">
        <v>29</v>
      </c>
      <c r="D30" s="5">
        <v>100</v>
      </c>
      <c r="E30" s="5" t="s">
        <v>67</v>
      </c>
      <c r="F30" s="5">
        <v>100</v>
      </c>
      <c r="G30" s="5">
        <v>100</v>
      </c>
      <c r="H30" s="6">
        <v>53</v>
      </c>
      <c r="I30" s="5">
        <v>30</v>
      </c>
      <c r="J30" s="9">
        <f>0.05*SUM(D30:G30)+0.4*H30+0.4*I30</f>
        <v>48.2</v>
      </c>
      <c r="K30" s="3" t="s">
        <v>77</v>
      </c>
    </row>
    <row r="31" spans="1:11">
      <c r="A31">
        <v>28</v>
      </c>
      <c r="B31">
        <v>110160147</v>
      </c>
      <c r="C31" t="s">
        <v>30</v>
      </c>
      <c r="D31" s="5">
        <v>100</v>
      </c>
      <c r="E31" s="5">
        <v>100</v>
      </c>
      <c r="F31" s="5">
        <v>100</v>
      </c>
      <c r="G31" s="5">
        <v>100</v>
      </c>
      <c r="H31" s="6">
        <v>37</v>
      </c>
      <c r="I31" s="5">
        <v>65</v>
      </c>
      <c r="J31" s="9">
        <f>0.05*SUM(D31:G31)+0.4*H31+0.4*I31</f>
        <v>60.8</v>
      </c>
      <c r="K31" s="3" t="s">
        <v>76</v>
      </c>
    </row>
    <row r="32" spans="1:11">
      <c r="A32">
        <v>29</v>
      </c>
      <c r="B32">
        <v>110160148</v>
      </c>
      <c r="C32" t="s">
        <v>31</v>
      </c>
      <c r="D32" s="5">
        <v>100</v>
      </c>
      <c r="E32" s="5">
        <v>100</v>
      </c>
      <c r="F32" s="5">
        <v>100</v>
      </c>
      <c r="G32" s="5">
        <v>100</v>
      </c>
      <c r="H32" s="6">
        <v>57</v>
      </c>
      <c r="I32" s="5">
        <v>67</v>
      </c>
      <c r="J32" s="9">
        <f>0.05*SUM(D32:G32)+0.4*H32+0.4*I32</f>
        <v>69.599999999999994</v>
      </c>
      <c r="K32" s="3" t="s">
        <v>74</v>
      </c>
    </row>
    <row r="33" spans="1:11">
      <c r="A33">
        <v>30</v>
      </c>
      <c r="B33">
        <v>110160150</v>
      </c>
      <c r="C33" t="s">
        <v>32</v>
      </c>
      <c r="D33" s="5">
        <v>100</v>
      </c>
      <c r="E33" s="5">
        <v>100</v>
      </c>
      <c r="F33" s="5">
        <v>100</v>
      </c>
      <c r="G33" s="5">
        <v>100</v>
      </c>
      <c r="H33" s="6">
        <v>79</v>
      </c>
      <c r="I33" s="5">
        <v>48</v>
      </c>
      <c r="J33" s="9">
        <f>0.05*SUM(D33:G33)+0.4*H33+0.4*I33</f>
        <v>70.800000000000011</v>
      </c>
      <c r="K33" s="3" t="s">
        <v>74</v>
      </c>
    </row>
    <row r="34" spans="1:11">
      <c r="A34">
        <v>31</v>
      </c>
      <c r="B34">
        <v>110160158</v>
      </c>
      <c r="C34" t="s">
        <v>33</v>
      </c>
      <c r="D34" s="5">
        <v>100</v>
      </c>
      <c r="E34" s="5">
        <v>100</v>
      </c>
      <c r="F34" s="5">
        <v>100</v>
      </c>
      <c r="G34" s="5" t="s">
        <v>67</v>
      </c>
      <c r="H34" s="6">
        <v>37</v>
      </c>
      <c r="I34" s="5">
        <v>6</v>
      </c>
      <c r="J34" s="9">
        <f>0.05*SUM(D34:G34)+0.4*H34+0.4*I34</f>
        <v>32.200000000000003</v>
      </c>
      <c r="K34" s="3" t="s">
        <v>73</v>
      </c>
    </row>
    <row r="35" spans="1:11">
      <c r="A35">
        <v>32</v>
      </c>
      <c r="B35">
        <v>110160159</v>
      </c>
      <c r="C35" t="s">
        <v>34</v>
      </c>
      <c r="D35" s="5" t="s">
        <v>67</v>
      </c>
      <c r="E35" s="5" t="s">
        <v>67</v>
      </c>
      <c r="F35" s="5" t="s">
        <v>67</v>
      </c>
      <c r="G35" s="5" t="s">
        <v>67</v>
      </c>
      <c r="H35" s="6">
        <v>30</v>
      </c>
      <c r="I35" s="5">
        <v>12</v>
      </c>
      <c r="J35" s="9">
        <f>0.05*SUM(D35:G35)+0.4*H35+0.4*I35</f>
        <v>16.8</v>
      </c>
      <c r="K35" s="3" t="s">
        <v>71</v>
      </c>
    </row>
    <row r="36" spans="1:11">
      <c r="A36">
        <v>33</v>
      </c>
      <c r="B36">
        <v>110160259</v>
      </c>
      <c r="C36" t="s">
        <v>35</v>
      </c>
      <c r="D36" s="5">
        <v>100</v>
      </c>
      <c r="E36" s="5">
        <v>100</v>
      </c>
      <c r="F36" s="5">
        <v>100</v>
      </c>
      <c r="G36" s="5">
        <v>100</v>
      </c>
      <c r="H36" s="6">
        <v>43</v>
      </c>
      <c r="I36" s="5">
        <v>17</v>
      </c>
      <c r="J36" s="9">
        <f>0.05*SUM(D36:G36)+0.4*H36+0.4*I36</f>
        <v>44</v>
      </c>
      <c r="K36" s="3" t="s">
        <v>78</v>
      </c>
    </row>
    <row r="37" spans="1:11">
      <c r="A37">
        <v>34</v>
      </c>
      <c r="B37">
        <v>110160520</v>
      </c>
      <c r="C37" t="s">
        <v>36</v>
      </c>
      <c r="D37" s="5">
        <v>100</v>
      </c>
      <c r="E37" s="5">
        <v>100</v>
      </c>
      <c r="F37" s="5">
        <v>100</v>
      </c>
      <c r="G37" s="5">
        <v>100</v>
      </c>
      <c r="H37" s="6">
        <v>3</v>
      </c>
      <c r="I37" s="5">
        <v>11</v>
      </c>
      <c r="J37" s="9">
        <f>0.05*SUM(D37:G37)+0.4*H37+0.4*I37</f>
        <v>25.6</v>
      </c>
      <c r="K37" s="3" t="s">
        <v>72</v>
      </c>
    </row>
    <row r="38" spans="1:11">
      <c r="A38">
        <v>35</v>
      </c>
      <c r="B38">
        <v>110160533</v>
      </c>
      <c r="C38" t="s">
        <v>37</v>
      </c>
      <c r="D38" s="5">
        <v>100</v>
      </c>
      <c r="E38" s="5">
        <v>100</v>
      </c>
      <c r="F38" s="5">
        <v>100</v>
      </c>
      <c r="G38" s="5">
        <v>100</v>
      </c>
      <c r="H38" s="6">
        <v>10</v>
      </c>
      <c r="I38" s="5">
        <v>22</v>
      </c>
      <c r="J38" s="9">
        <f>0.05*SUM(D38:G38)+0.4*H38+0.4*I38</f>
        <v>32.799999999999997</v>
      </c>
      <c r="K38" s="3" t="s">
        <v>73</v>
      </c>
    </row>
    <row r="39" spans="1:11">
      <c r="A39">
        <v>36</v>
      </c>
      <c r="B39">
        <v>110160534</v>
      </c>
      <c r="C39" t="s">
        <v>38</v>
      </c>
      <c r="D39" s="5">
        <v>100</v>
      </c>
      <c r="E39" s="5">
        <v>100</v>
      </c>
      <c r="F39" s="5">
        <v>100</v>
      </c>
      <c r="G39" s="5">
        <v>100</v>
      </c>
      <c r="H39" s="6">
        <v>14</v>
      </c>
      <c r="I39" s="5">
        <v>41</v>
      </c>
      <c r="J39" s="9">
        <f>0.05*SUM(D39:G39)+0.4*H39+0.4*I39</f>
        <v>42</v>
      </c>
      <c r="K39" s="3" t="s">
        <v>78</v>
      </c>
    </row>
    <row r="40" spans="1:11">
      <c r="A40">
        <v>37</v>
      </c>
      <c r="B40">
        <v>110160546</v>
      </c>
      <c r="C40" t="s">
        <v>39</v>
      </c>
      <c r="D40" s="5">
        <v>100</v>
      </c>
      <c r="E40" s="5">
        <v>100</v>
      </c>
      <c r="F40" s="5">
        <v>100</v>
      </c>
      <c r="G40" s="5">
        <v>100</v>
      </c>
      <c r="H40" s="6">
        <v>23</v>
      </c>
      <c r="I40" s="5">
        <v>13</v>
      </c>
      <c r="J40" s="9">
        <f>0.05*SUM(D40:G40)+0.4*H40+0.4*I40</f>
        <v>34.400000000000006</v>
      </c>
      <c r="K40" s="3" t="s">
        <v>73</v>
      </c>
    </row>
    <row r="41" spans="1:11">
      <c r="A41">
        <v>38</v>
      </c>
      <c r="B41">
        <v>110160903</v>
      </c>
      <c r="C41" t="s">
        <v>40</v>
      </c>
      <c r="D41" s="5" t="s">
        <v>67</v>
      </c>
      <c r="E41" s="5" t="s">
        <v>67</v>
      </c>
      <c r="F41" s="5" t="s">
        <v>67</v>
      </c>
      <c r="G41" s="5" t="s">
        <v>67</v>
      </c>
      <c r="H41" s="6">
        <v>55</v>
      </c>
      <c r="I41" s="5">
        <v>20</v>
      </c>
      <c r="J41" s="9">
        <f>0.05*SUM(D41:G41)+0.4*H41+0.4*I41</f>
        <v>30</v>
      </c>
      <c r="K41" s="3" t="s">
        <v>73</v>
      </c>
    </row>
    <row r="42" spans="1:11">
      <c r="A42">
        <v>39</v>
      </c>
      <c r="B42">
        <v>110170009</v>
      </c>
      <c r="C42" t="s">
        <v>41</v>
      </c>
      <c r="D42" s="5">
        <v>100</v>
      </c>
      <c r="E42" s="5">
        <v>100</v>
      </c>
      <c r="F42" s="5">
        <v>100</v>
      </c>
      <c r="G42" s="5">
        <v>100</v>
      </c>
      <c r="H42" s="6">
        <v>80</v>
      </c>
      <c r="I42" s="5">
        <v>56</v>
      </c>
      <c r="J42" s="9">
        <f>0.05*SUM(D42:G42)+0.4*H42+0.4*I42</f>
        <v>74.400000000000006</v>
      </c>
      <c r="K42" s="3" t="s">
        <v>74</v>
      </c>
    </row>
    <row r="43" spans="1:11">
      <c r="A43">
        <v>40</v>
      </c>
      <c r="B43">
        <v>110170027</v>
      </c>
      <c r="C43" t="s">
        <v>42</v>
      </c>
      <c r="D43" s="5">
        <v>100</v>
      </c>
      <c r="E43" s="5">
        <v>100</v>
      </c>
      <c r="F43" s="5">
        <v>100</v>
      </c>
      <c r="G43" s="5">
        <v>100</v>
      </c>
      <c r="H43" s="6">
        <v>32</v>
      </c>
      <c r="I43" s="5">
        <v>21</v>
      </c>
      <c r="J43" s="9">
        <f>0.05*SUM(D43:G43)+0.4*H43+0.4*I43</f>
        <v>41.199999999999996</v>
      </c>
      <c r="K43" s="3" t="s">
        <v>78</v>
      </c>
    </row>
    <row r="44" spans="1:11">
      <c r="A44">
        <v>41</v>
      </c>
      <c r="B44">
        <v>110170155</v>
      </c>
      <c r="C44" t="s">
        <v>43</v>
      </c>
      <c r="D44" s="5" t="s">
        <v>67</v>
      </c>
      <c r="E44" s="5">
        <v>100</v>
      </c>
      <c r="F44" s="5">
        <v>100</v>
      </c>
      <c r="G44" s="5" t="s">
        <v>67</v>
      </c>
      <c r="H44" s="6">
        <v>3</v>
      </c>
      <c r="I44" s="5">
        <v>2</v>
      </c>
      <c r="J44" s="9">
        <f>0.05*SUM(D44:G44)+0.4*H44+0.4*I44</f>
        <v>12</v>
      </c>
      <c r="K44" s="3" t="s">
        <v>71</v>
      </c>
    </row>
    <row r="45" spans="1:11">
      <c r="A45">
        <v>42</v>
      </c>
      <c r="B45">
        <v>110170719</v>
      </c>
      <c r="C45" t="s">
        <v>44</v>
      </c>
      <c r="D45" s="5">
        <v>100</v>
      </c>
      <c r="E45" s="5">
        <v>100</v>
      </c>
      <c r="F45" s="5">
        <v>100</v>
      </c>
      <c r="G45" s="5">
        <v>100</v>
      </c>
      <c r="H45" s="6">
        <v>76</v>
      </c>
      <c r="I45" s="5">
        <v>40</v>
      </c>
      <c r="J45" s="9">
        <f>0.05*SUM(D45:G45)+0.4*H45+0.4*I45</f>
        <v>66.400000000000006</v>
      </c>
      <c r="K45" s="3" t="s">
        <v>75</v>
      </c>
    </row>
    <row r="46" spans="1:11">
      <c r="A46">
        <v>43</v>
      </c>
      <c r="B46">
        <v>110170905</v>
      </c>
      <c r="C46" t="s">
        <v>65</v>
      </c>
      <c r="D46" s="5" t="s">
        <v>67</v>
      </c>
      <c r="E46" s="5"/>
      <c r="F46" s="5" t="s">
        <v>67</v>
      </c>
      <c r="G46" s="5" t="s">
        <v>67</v>
      </c>
      <c r="H46" s="6"/>
      <c r="I46" s="5">
        <v>6</v>
      </c>
      <c r="J46" s="9">
        <f>0.05*SUM(D46:G46)+0.4*H46+0.4*I46</f>
        <v>2.4000000000000004</v>
      </c>
      <c r="K46" s="3" t="s">
        <v>71</v>
      </c>
    </row>
    <row r="47" spans="1:11">
      <c r="A47">
        <v>44</v>
      </c>
      <c r="B47">
        <v>110170909</v>
      </c>
      <c r="C47" t="s">
        <v>45</v>
      </c>
      <c r="D47" s="5">
        <v>100</v>
      </c>
      <c r="E47" s="5">
        <v>100</v>
      </c>
      <c r="F47" s="5">
        <v>100</v>
      </c>
      <c r="G47" s="5">
        <v>100</v>
      </c>
      <c r="H47" s="6">
        <v>75</v>
      </c>
      <c r="I47" s="5">
        <v>40</v>
      </c>
      <c r="J47" s="9">
        <f>0.05*SUM(D47:G47)+0.4*H47+0.4*I47</f>
        <v>66</v>
      </c>
      <c r="K47" s="3" t="s">
        <v>75</v>
      </c>
    </row>
    <row r="48" spans="1:11">
      <c r="A48">
        <v>45</v>
      </c>
      <c r="B48">
        <v>911740573</v>
      </c>
      <c r="C48" t="s">
        <v>46</v>
      </c>
      <c r="D48" s="5">
        <v>100</v>
      </c>
      <c r="E48" s="5">
        <v>100</v>
      </c>
      <c r="F48" s="5">
        <v>100</v>
      </c>
      <c r="G48" s="5">
        <v>100</v>
      </c>
      <c r="H48" s="6">
        <v>60</v>
      </c>
      <c r="I48" s="5">
        <v>35</v>
      </c>
      <c r="J48" s="9">
        <f>0.05*SUM(D48:G48)+0.4*H48+0.4*I48</f>
        <v>58</v>
      </c>
      <c r="K48" s="3" t="s">
        <v>76</v>
      </c>
    </row>
    <row r="49" spans="1:15">
      <c r="A49">
        <v>46</v>
      </c>
      <c r="B49">
        <v>911740575</v>
      </c>
      <c r="C49" t="s">
        <v>47</v>
      </c>
      <c r="D49" s="5">
        <v>100</v>
      </c>
      <c r="E49" s="5">
        <v>100</v>
      </c>
      <c r="F49" s="5">
        <v>100</v>
      </c>
      <c r="G49" s="5">
        <v>100</v>
      </c>
      <c r="H49" s="6">
        <v>60</v>
      </c>
      <c r="I49" s="5">
        <v>19</v>
      </c>
      <c r="J49" s="9">
        <f>0.05*SUM(D49:G49)+0.4*H49+0.4*I49</f>
        <v>51.6</v>
      </c>
      <c r="K49" s="3" t="s">
        <v>77</v>
      </c>
    </row>
    <row r="50" spans="1:15">
      <c r="D50" s="5"/>
      <c r="E50" s="5"/>
      <c r="F50" s="5"/>
      <c r="G50" s="5"/>
      <c r="I50" s="5"/>
    </row>
    <row r="51" spans="1:15">
      <c r="C51" t="s">
        <v>68</v>
      </c>
      <c r="D51" s="7">
        <f>$A$49-COUNTBLANK(D4:D49)</f>
        <v>33</v>
      </c>
      <c r="E51" s="7">
        <f>$A$49-COUNTBLANK(E4:E49)</f>
        <v>30</v>
      </c>
      <c r="F51" s="7">
        <f t="shared" ref="F51:G51" si="0">$A$49-COUNTBLANK(F4:F49)</f>
        <v>34</v>
      </c>
      <c r="G51" s="7">
        <f t="shared" si="0"/>
        <v>31</v>
      </c>
      <c r="H51" s="8">
        <f>$A$49-COUNTBLANK(H4:H49)</f>
        <v>42</v>
      </c>
      <c r="I51" s="8">
        <f>$A$49-COUNTBLANK(I4:I49)</f>
        <v>42</v>
      </c>
      <c r="J51" s="8">
        <f>$A$49-COUNTBLANK(J4:J49)</f>
        <v>46</v>
      </c>
    </row>
    <row r="52" spans="1:15">
      <c r="C52" t="s">
        <v>69</v>
      </c>
      <c r="D52" s="7">
        <f>SUM(D4:D49)/$A$49</f>
        <v>71.739130434782609</v>
      </c>
      <c r="E52" s="7">
        <f t="shared" ref="E52:I52" si="1">SUM(E4:E49)/$A$49</f>
        <v>65.217391304347828</v>
      </c>
      <c r="F52" s="7">
        <f t="shared" si="1"/>
        <v>73.913043478260875</v>
      </c>
      <c r="G52" s="7">
        <f t="shared" si="1"/>
        <v>67.391304347826093</v>
      </c>
      <c r="H52" s="8">
        <f t="shared" si="1"/>
        <v>38.934782608695649</v>
      </c>
      <c r="I52" s="8">
        <f t="shared" si="1"/>
        <v>25.434782608695652</v>
      </c>
      <c r="J52" s="8">
        <f t="shared" ref="J52" si="2">SUM(J4:J49)/$A$49</f>
        <v>39.660869565217396</v>
      </c>
      <c r="O52" s="5"/>
    </row>
    <row r="53" spans="1:15">
      <c r="C53" t="s">
        <v>70</v>
      </c>
      <c r="D53" s="5">
        <f>SUM(D4:D49)/D51</f>
        <v>100</v>
      </c>
      <c r="E53" s="5">
        <f t="shared" ref="E53:I53" si="3">SUM(E4:E49)/E51</f>
        <v>100</v>
      </c>
      <c r="F53" s="5">
        <f t="shared" si="3"/>
        <v>100</v>
      </c>
      <c r="G53" s="5">
        <f t="shared" si="3"/>
        <v>100</v>
      </c>
      <c r="H53" s="8">
        <f t="shared" si="3"/>
        <v>42.642857142857146</v>
      </c>
      <c r="I53" s="8">
        <f t="shared" si="3"/>
        <v>27.857142857142858</v>
      </c>
      <c r="J53" s="8">
        <f t="shared" ref="J53" si="4">SUM(J4:J49)/J51</f>
        <v>39.660869565217396</v>
      </c>
      <c r="O53" s="5"/>
    </row>
    <row r="54" spans="1:15">
      <c r="O54" s="5"/>
    </row>
    <row r="55" spans="1:15">
      <c r="O55" s="5"/>
    </row>
    <row r="56" spans="1:15">
      <c r="O56" s="5"/>
    </row>
    <row r="57" spans="1:15">
      <c r="O57" s="5"/>
    </row>
  </sheetData>
  <sortState ref="B4:K49">
    <sortCondition ref="B4:B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grades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2018-08-13T07:53:13Z</dcterms:modified>
</cp:coreProperties>
</file>