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8" windowHeight="8016" activeTab="2"/>
  </bookViews>
  <sheets>
    <sheet name="attendance" sheetId="1" r:id="rId1"/>
    <sheet name="grades" sheetId="2" r:id="rId2"/>
    <sheet name="grades sorted" sheetId="3" r:id="rId3"/>
    <sheet name="grades listed" sheetId="4" r:id="rId4"/>
  </sheets>
  <calcPr calcId="124519"/>
</workbook>
</file>

<file path=xl/calcChain.xml><?xml version="1.0" encoding="utf-8"?>
<calcChain xmlns="http://schemas.openxmlformats.org/spreadsheetml/2006/main">
  <c r="I47" i="4"/>
  <c r="H47"/>
  <c r="G47"/>
  <c r="F47"/>
  <c r="E47"/>
  <c r="D47"/>
  <c r="I44"/>
  <c r="H44"/>
  <c r="G44"/>
  <c r="F44"/>
  <c r="E44"/>
  <c r="D44"/>
  <c r="I43"/>
  <c r="I45" s="1"/>
  <c r="H43"/>
  <c r="H45" s="1"/>
  <c r="G43"/>
  <c r="G45" s="1"/>
  <c r="F43"/>
  <c r="F45" s="1"/>
  <c r="E43"/>
  <c r="E45" s="1"/>
  <c r="D43"/>
  <c r="D45" s="1"/>
  <c r="J42"/>
  <c r="J26"/>
  <c r="J5"/>
  <c r="J4"/>
  <c r="J12"/>
  <c r="J6"/>
  <c r="J18"/>
  <c r="J33"/>
  <c r="J9"/>
  <c r="J36"/>
  <c r="J24"/>
  <c r="J17"/>
  <c r="J7"/>
  <c r="J21"/>
  <c r="J22"/>
  <c r="J19"/>
  <c r="J11"/>
  <c r="J28"/>
  <c r="J29"/>
  <c r="J23"/>
  <c r="J20"/>
  <c r="J39"/>
  <c r="J37"/>
  <c r="J32"/>
  <c r="J8"/>
  <c r="J34"/>
  <c r="J10"/>
  <c r="J13"/>
  <c r="J38"/>
  <c r="J30"/>
  <c r="J27"/>
  <c r="J35"/>
  <c r="J14"/>
  <c r="J16"/>
  <c r="J31"/>
  <c r="J40"/>
  <c r="J15"/>
  <c r="J25"/>
  <c r="J41"/>
  <c r="J44" l="1"/>
  <c r="J47"/>
  <c r="J43"/>
  <c r="J45" s="1"/>
  <c r="H47" i="3"/>
  <c r="I47"/>
  <c r="J47"/>
  <c r="E47"/>
  <c r="F47"/>
  <c r="G47"/>
  <c r="D47"/>
  <c r="J43"/>
  <c r="J44"/>
  <c r="J45"/>
  <c r="J40"/>
  <c r="J37"/>
  <c r="J30"/>
  <c r="J18"/>
  <c r="J34"/>
  <c r="J16"/>
  <c r="J26"/>
  <c r="J38"/>
  <c r="J15"/>
  <c r="J10"/>
  <c r="J6"/>
  <c r="J9"/>
  <c r="J31"/>
  <c r="J36"/>
  <c r="J27"/>
  <c r="J22"/>
  <c r="J29"/>
  <c r="J28"/>
  <c r="J23"/>
  <c r="J32"/>
  <c r="J5"/>
  <c r="J41"/>
  <c r="J12"/>
  <c r="J25"/>
  <c r="J24"/>
  <c r="J13"/>
  <c r="J8"/>
  <c r="J19"/>
  <c r="J35"/>
  <c r="J17"/>
  <c r="J11"/>
  <c r="J33"/>
  <c r="J20"/>
  <c r="J14"/>
  <c r="J21"/>
  <c r="J7"/>
  <c r="J4"/>
  <c r="J42"/>
  <c r="J39"/>
  <c r="I43" i="2"/>
  <c r="I45" s="1"/>
  <c r="I44"/>
  <c r="I43" i="3"/>
  <c r="I45" s="1"/>
  <c r="I44"/>
  <c r="H44"/>
  <c r="G44"/>
  <c r="F44"/>
  <c r="E44"/>
  <c r="D44"/>
  <c r="H43"/>
  <c r="H45" s="1"/>
  <c r="G43"/>
  <c r="G45" s="1"/>
  <c r="F43"/>
  <c r="F45" s="1"/>
  <c r="E43"/>
  <c r="E45" s="1"/>
  <c r="D43"/>
  <c r="D45" s="1"/>
  <c r="H43" i="2"/>
  <c r="H45" s="1"/>
  <c r="H44"/>
  <c r="E45"/>
  <c r="F45"/>
  <c r="G45"/>
  <c r="D45"/>
  <c r="E44"/>
  <c r="F44"/>
  <c r="G44"/>
  <c r="D44"/>
  <c r="E43"/>
  <c r="F43"/>
  <c r="G43"/>
  <c r="D43"/>
  <c r="R5" i="1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S4"/>
  <c r="R4"/>
  <c r="M43"/>
  <c r="N43"/>
  <c r="O43"/>
  <c r="P43"/>
  <c r="Q43"/>
  <c r="E43"/>
  <c r="F43"/>
  <c r="G43"/>
  <c r="H43"/>
  <c r="I43"/>
  <c r="J43"/>
  <c r="K43"/>
  <c r="L43"/>
  <c r="D43"/>
</calcChain>
</file>

<file path=xl/sharedStrings.xml><?xml version="1.0" encoding="utf-8"?>
<sst xmlns="http://schemas.openxmlformats.org/spreadsheetml/2006/main" count="565" uniqueCount="79">
  <si>
    <t>Ögrenci No</t>
  </si>
  <si>
    <t>Ad Soyad</t>
  </si>
  <si>
    <t>Hw1</t>
  </si>
  <si>
    <t>Hw2</t>
  </si>
  <si>
    <t>Hw3</t>
  </si>
  <si>
    <t>Hw4</t>
  </si>
  <si>
    <t>Midterm</t>
  </si>
  <si>
    <t>Final</t>
  </si>
  <si>
    <t>Total</t>
  </si>
  <si>
    <t>Grade</t>
  </si>
  <si>
    <t>18.06.2018</t>
  </si>
  <si>
    <t>19.06.2018</t>
  </si>
  <si>
    <t>25.06.2018</t>
  </si>
  <si>
    <t>26.06.2018</t>
  </si>
  <si>
    <t>02.07.2018</t>
  </si>
  <si>
    <t>03.07.2018</t>
  </si>
  <si>
    <t>09.07.2018</t>
  </si>
  <si>
    <t>10.07.2018</t>
  </si>
  <si>
    <t>16.07.2018</t>
  </si>
  <si>
    <t>17.07.2018</t>
  </si>
  <si>
    <t>23.07.2018</t>
  </si>
  <si>
    <t>24.07.2018</t>
  </si>
  <si>
    <t>30.07.2018</t>
  </si>
  <si>
    <t>31.07.2018</t>
  </si>
  <si>
    <t>Kutay Yamacı</t>
  </si>
  <si>
    <t>Rifat Oturanç</t>
  </si>
  <si>
    <t>Sertaç Argat</t>
  </si>
  <si>
    <t>Melih Özel</t>
  </si>
  <si>
    <t>Murat Koç</t>
  </si>
  <si>
    <t>Tolga Çakal</t>
  </si>
  <si>
    <t>Vedat Ballı</t>
  </si>
  <si>
    <t>Fatmanur Çevik</t>
  </si>
  <si>
    <t>Muhammed Yılmaz Alagöz</t>
  </si>
  <si>
    <t>Gökhan Elmas</t>
  </si>
  <si>
    <t>Gözde Dere</t>
  </si>
  <si>
    <t>Kemalettin Özel</t>
  </si>
  <si>
    <t>Yıldırım Burak Kılınç</t>
  </si>
  <si>
    <t>Buğra Çetin</t>
  </si>
  <si>
    <t>Celalhan Kirez</t>
  </si>
  <si>
    <t>Zeynep Gözde Şanlı</t>
  </si>
  <si>
    <t>Mehmet Can Şen</t>
  </si>
  <si>
    <t>Hasan Can Yılan</t>
  </si>
  <si>
    <t>İhsan Demirpençe</t>
  </si>
  <si>
    <t>Muhammed Taha Gökhan</t>
  </si>
  <si>
    <t>Erol Efekan Konuralp</t>
  </si>
  <si>
    <t>Abdülkadir Ateş</t>
  </si>
  <si>
    <t>Muhammed Hakan Kesler</t>
  </si>
  <si>
    <t>Ege Türkyılmaz</t>
  </si>
  <si>
    <t>Mustafa Şasıcı</t>
  </si>
  <si>
    <t>Ali İhsan Ertaş</t>
  </si>
  <si>
    <t>Gencay Şimşir</t>
  </si>
  <si>
    <t>Şeyma Yıldız Mutlu</t>
  </si>
  <si>
    <t>Serdar Aslan</t>
  </si>
  <si>
    <t>Yusuf Bolat</t>
  </si>
  <si>
    <t>Burak Atcıoğlu</t>
  </si>
  <si>
    <t>Kadir Topuz</t>
  </si>
  <si>
    <t>Fatih Keski</t>
  </si>
  <si>
    <t>Kerim Ahmet Cevizli</t>
  </si>
  <si>
    <t>Yusuf Ertürk</t>
  </si>
  <si>
    <t>Huri Asena Kol</t>
  </si>
  <si>
    <t>Hasan Can Altınboğa</t>
  </si>
  <si>
    <t>Arslan Artykov</t>
  </si>
  <si>
    <t>30698: UZB 232E, Heat Transfer Dersi İçin Öğrenci Listesi</t>
  </si>
  <si>
    <t>+</t>
  </si>
  <si>
    <t>No. of Attendants</t>
  </si>
  <si>
    <t>Percentage</t>
  </si>
  <si>
    <t/>
  </si>
  <si>
    <t>No. of Attendees</t>
  </si>
  <si>
    <t>Average</t>
  </si>
  <si>
    <t>Average of Attendees</t>
  </si>
  <si>
    <t>FF</t>
  </si>
  <si>
    <t>St. dev.</t>
  </si>
  <si>
    <t>AA</t>
  </si>
  <si>
    <t>BA</t>
  </si>
  <si>
    <t>BB</t>
  </si>
  <si>
    <t>DD</t>
  </si>
  <si>
    <t>DC</t>
  </si>
  <si>
    <t>CC</t>
  </si>
  <si>
    <t>CB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</si>
</sst>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textRotation="9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opLeftCell="A4" workbookViewId="0">
      <selection activeCell="U18" sqref="U18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17" width="3.77734375" customWidth="1"/>
    <col min="19" max="19" width="10.109375" bestFit="1" customWidth="1"/>
  </cols>
  <sheetData>
    <row r="1" spans="1:19">
      <c r="B1" t="s">
        <v>62</v>
      </c>
    </row>
    <row r="2" spans="1:19" ht="75" customHeight="1"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</row>
    <row r="3" spans="1:19">
      <c r="B3" t="s">
        <v>0</v>
      </c>
      <c r="C3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3" t="s">
        <v>8</v>
      </c>
      <c r="S3" t="s">
        <v>65</v>
      </c>
    </row>
    <row r="4" spans="1:19">
      <c r="A4">
        <v>1</v>
      </c>
      <c r="B4">
        <v>110080110</v>
      </c>
      <c r="C4" t="s">
        <v>24</v>
      </c>
      <c r="D4" t="s">
        <v>63</v>
      </c>
      <c r="R4" s="3" t="str">
        <f>COUNTIF(D4:Q4,"+") &amp; "/" &amp; "14"</f>
        <v>1/14</v>
      </c>
      <c r="S4" s="2" t="str">
        <f>INT(COUNTIF(D4:Q4,"+")/14*100)&amp;"%"</f>
        <v>7%</v>
      </c>
    </row>
    <row r="5" spans="1:19">
      <c r="A5">
        <v>2</v>
      </c>
      <c r="B5">
        <v>110080131</v>
      </c>
      <c r="C5" t="s">
        <v>25</v>
      </c>
      <c r="R5" s="3" t="str">
        <f t="shared" ref="R5:R41" si="0">COUNTIF(D5:Q5,"+") &amp; "/" &amp; "14"</f>
        <v>0/14</v>
      </c>
      <c r="S5" s="2" t="str">
        <f t="shared" ref="S5:S41" si="1">INT(COUNTIF(D5:Q5,"+")/14*100)&amp;"%"</f>
        <v>0%</v>
      </c>
    </row>
    <row r="6" spans="1:19">
      <c r="A6">
        <v>3</v>
      </c>
      <c r="B6">
        <v>110090124</v>
      </c>
      <c r="C6" t="s">
        <v>26</v>
      </c>
      <c r="M6" t="s">
        <v>63</v>
      </c>
      <c r="R6" s="3" t="str">
        <f t="shared" si="0"/>
        <v>1/14</v>
      </c>
      <c r="S6" s="2" t="str">
        <f t="shared" si="1"/>
        <v>7%</v>
      </c>
    </row>
    <row r="7" spans="1:19">
      <c r="A7">
        <v>4</v>
      </c>
      <c r="B7">
        <v>110090141</v>
      </c>
      <c r="C7" t="s">
        <v>27</v>
      </c>
      <c r="D7" t="s">
        <v>63</v>
      </c>
      <c r="E7" t="s">
        <v>63</v>
      </c>
      <c r="I7" t="s">
        <v>63</v>
      </c>
      <c r="K7" t="s">
        <v>63</v>
      </c>
      <c r="L7" t="s">
        <v>63</v>
      </c>
      <c r="M7" t="s">
        <v>63</v>
      </c>
      <c r="P7" t="s">
        <v>63</v>
      </c>
      <c r="Q7" t="s">
        <v>63</v>
      </c>
      <c r="R7" s="3" t="str">
        <f t="shared" si="0"/>
        <v>8/14</v>
      </c>
      <c r="S7" s="2" t="str">
        <f t="shared" si="1"/>
        <v>57%</v>
      </c>
    </row>
    <row r="8" spans="1:19">
      <c r="A8">
        <v>5</v>
      </c>
      <c r="B8">
        <v>110100058</v>
      </c>
      <c r="C8" t="s">
        <v>28</v>
      </c>
      <c r="F8" t="s">
        <v>63</v>
      </c>
      <c r="G8" t="s">
        <v>63</v>
      </c>
      <c r="H8" t="s">
        <v>63</v>
      </c>
      <c r="K8" t="s">
        <v>63</v>
      </c>
      <c r="M8" t="s">
        <v>63</v>
      </c>
      <c r="N8" t="s">
        <v>63</v>
      </c>
      <c r="O8" t="s">
        <v>63</v>
      </c>
      <c r="R8" s="3" t="str">
        <f t="shared" si="0"/>
        <v>7/14</v>
      </c>
      <c r="S8" s="2" t="str">
        <f t="shared" si="1"/>
        <v>50%</v>
      </c>
    </row>
    <row r="9" spans="1:19">
      <c r="A9">
        <v>6</v>
      </c>
      <c r="B9">
        <v>110100102</v>
      </c>
      <c r="C9" t="s">
        <v>29</v>
      </c>
      <c r="I9" t="s">
        <v>63</v>
      </c>
      <c r="M9" t="s">
        <v>63</v>
      </c>
      <c r="R9" s="3" t="str">
        <f t="shared" si="0"/>
        <v>2/14</v>
      </c>
      <c r="S9" s="2" t="str">
        <f t="shared" si="1"/>
        <v>14%</v>
      </c>
    </row>
    <row r="10" spans="1:19">
      <c r="A10">
        <v>7</v>
      </c>
      <c r="B10">
        <v>110100110</v>
      </c>
      <c r="C10" t="s">
        <v>30</v>
      </c>
      <c r="E10" t="s">
        <v>63</v>
      </c>
      <c r="M10" t="s">
        <v>63</v>
      </c>
      <c r="R10" s="3" t="str">
        <f t="shared" si="0"/>
        <v>2/14</v>
      </c>
      <c r="S10" s="2" t="str">
        <f t="shared" si="1"/>
        <v>14%</v>
      </c>
    </row>
    <row r="11" spans="1:19">
      <c r="A11">
        <v>8</v>
      </c>
      <c r="B11">
        <v>110110151</v>
      </c>
      <c r="C11" t="s">
        <v>31</v>
      </c>
      <c r="D11" t="s">
        <v>63</v>
      </c>
      <c r="E11" t="s">
        <v>63</v>
      </c>
      <c r="F11" t="s">
        <v>63</v>
      </c>
      <c r="I11" t="s">
        <v>63</v>
      </c>
      <c r="J11" t="s">
        <v>63</v>
      </c>
      <c r="K11" t="s">
        <v>63</v>
      </c>
      <c r="M11" t="s">
        <v>63</v>
      </c>
      <c r="Q11" t="s">
        <v>63</v>
      </c>
      <c r="R11" s="3" t="str">
        <f t="shared" si="0"/>
        <v>8/14</v>
      </c>
      <c r="S11" s="2" t="str">
        <f t="shared" si="1"/>
        <v>57%</v>
      </c>
    </row>
    <row r="12" spans="1:19">
      <c r="A12">
        <v>9</v>
      </c>
      <c r="B12">
        <v>110120230</v>
      </c>
      <c r="C12" t="s">
        <v>32</v>
      </c>
      <c r="H12" t="s">
        <v>63</v>
      </c>
      <c r="M12" t="s">
        <v>63</v>
      </c>
      <c r="R12" s="3" t="str">
        <f t="shared" si="0"/>
        <v>2/14</v>
      </c>
      <c r="S12" s="2" t="str">
        <f t="shared" si="1"/>
        <v>14%</v>
      </c>
    </row>
    <row r="13" spans="1:19">
      <c r="A13">
        <v>10</v>
      </c>
      <c r="B13">
        <v>110120335</v>
      </c>
      <c r="C13" t="s">
        <v>33</v>
      </c>
      <c r="F13" t="s">
        <v>63</v>
      </c>
      <c r="G13" t="s">
        <v>63</v>
      </c>
      <c r="I13" t="s">
        <v>63</v>
      </c>
      <c r="M13" t="s">
        <v>63</v>
      </c>
      <c r="R13" s="3" t="str">
        <f t="shared" si="0"/>
        <v>4/14</v>
      </c>
      <c r="S13" s="2" t="str">
        <f t="shared" si="1"/>
        <v>28%</v>
      </c>
    </row>
    <row r="14" spans="1:19">
      <c r="A14">
        <v>11</v>
      </c>
      <c r="B14">
        <v>110130105</v>
      </c>
      <c r="C14" t="s">
        <v>34</v>
      </c>
      <c r="F14" t="s">
        <v>63</v>
      </c>
      <c r="H14" t="s">
        <v>63</v>
      </c>
      <c r="K14" t="s">
        <v>63</v>
      </c>
      <c r="L14" t="s">
        <v>63</v>
      </c>
      <c r="M14" t="s">
        <v>63</v>
      </c>
      <c r="R14" s="3" t="str">
        <f t="shared" si="0"/>
        <v>5/14</v>
      </c>
      <c r="S14" s="2" t="str">
        <f t="shared" si="1"/>
        <v>35%</v>
      </c>
    </row>
    <row r="15" spans="1:19">
      <c r="A15">
        <v>12</v>
      </c>
      <c r="B15">
        <v>110130110</v>
      </c>
      <c r="C15" t="s">
        <v>35</v>
      </c>
      <c r="F15" t="s">
        <v>63</v>
      </c>
      <c r="G15" t="s">
        <v>63</v>
      </c>
      <c r="H15" t="s">
        <v>63</v>
      </c>
      <c r="I15" t="s">
        <v>63</v>
      </c>
      <c r="M15" t="s">
        <v>63</v>
      </c>
      <c r="R15" s="3" t="str">
        <f t="shared" si="0"/>
        <v>5/14</v>
      </c>
      <c r="S15" s="2" t="str">
        <f t="shared" si="1"/>
        <v>35%</v>
      </c>
    </row>
    <row r="16" spans="1:19">
      <c r="A16">
        <v>13</v>
      </c>
      <c r="B16">
        <v>110130204</v>
      </c>
      <c r="C16" t="s">
        <v>36</v>
      </c>
      <c r="F16" t="s">
        <v>63</v>
      </c>
      <c r="G16" t="s">
        <v>63</v>
      </c>
      <c r="I16" t="s">
        <v>63</v>
      </c>
      <c r="M16" t="s">
        <v>63</v>
      </c>
      <c r="R16" s="3" t="str">
        <f t="shared" si="0"/>
        <v>4/14</v>
      </c>
      <c r="S16" s="2" t="str">
        <f t="shared" si="1"/>
        <v>28%</v>
      </c>
    </row>
    <row r="17" spans="1:19">
      <c r="A17">
        <v>14</v>
      </c>
      <c r="B17">
        <v>110130226</v>
      </c>
      <c r="C17" t="s">
        <v>37</v>
      </c>
      <c r="D17" t="s">
        <v>63</v>
      </c>
      <c r="G17" t="s">
        <v>63</v>
      </c>
      <c r="J17" t="s">
        <v>63</v>
      </c>
      <c r="M17" t="s">
        <v>63</v>
      </c>
      <c r="R17" s="3" t="str">
        <f t="shared" si="0"/>
        <v>4/14</v>
      </c>
      <c r="S17" s="2" t="str">
        <f t="shared" si="1"/>
        <v>28%</v>
      </c>
    </row>
    <row r="18" spans="1:19">
      <c r="A18">
        <v>15</v>
      </c>
      <c r="B18">
        <v>110130245</v>
      </c>
      <c r="C18" t="s">
        <v>38</v>
      </c>
      <c r="D18" t="s">
        <v>63</v>
      </c>
      <c r="E18" t="s">
        <v>63</v>
      </c>
      <c r="F18" t="s">
        <v>63</v>
      </c>
      <c r="H18" t="s">
        <v>63</v>
      </c>
      <c r="J18" t="s">
        <v>63</v>
      </c>
      <c r="M18" t="s">
        <v>63</v>
      </c>
      <c r="R18" s="3" t="str">
        <f t="shared" si="0"/>
        <v>6/14</v>
      </c>
      <c r="S18" s="2" t="str">
        <f t="shared" si="1"/>
        <v>42%</v>
      </c>
    </row>
    <row r="19" spans="1:19">
      <c r="A19">
        <v>16</v>
      </c>
      <c r="B19">
        <v>110130249</v>
      </c>
      <c r="C19" t="s">
        <v>39</v>
      </c>
      <c r="E19" t="s">
        <v>63</v>
      </c>
      <c r="J19" t="s">
        <v>63</v>
      </c>
      <c r="M19" t="s">
        <v>63</v>
      </c>
      <c r="R19" s="3" t="str">
        <f t="shared" si="0"/>
        <v>3/14</v>
      </c>
      <c r="S19" s="2" t="str">
        <f t="shared" si="1"/>
        <v>21%</v>
      </c>
    </row>
    <row r="20" spans="1:19">
      <c r="A20">
        <v>17</v>
      </c>
      <c r="B20">
        <v>110140004</v>
      </c>
      <c r="C20" t="s">
        <v>40</v>
      </c>
      <c r="D20" t="s">
        <v>63</v>
      </c>
      <c r="E20" t="s">
        <v>63</v>
      </c>
      <c r="F20" t="s">
        <v>63</v>
      </c>
      <c r="G20" t="s">
        <v>63</v>
      </c>
      <c r="H20" t="s">
        <v>63</v>
      </c>
      <c r="J20" t="s">
        <v>63</v>
      </c>
      <c r="K20" t="s">
        <v>63</v>
      </c>
      <c r="M20" t="s">
        <v>63</v>
      </c>
      <c r="R20" s="3" t="str">
        <f t="shared" si="0"/>
        <v>8/14</v>
      </c>
      <c r="S20" s="2" t="str">
        <f t="shared" si="1"/>
        <v>57%</v>
      </c>
    </row>
    <row r="21" spans="1:19">
      <c r="A21">
        <v>18</v>
      </c>
      <c r="B21">
        <v>110140014</v>
      </c>
      <c r="C21" t="s">
        <v>41</v>
      </c>
      <c r="F21" t="s">
        <v>63</v>
      </c>
      <c r="G21" t="s">
        <v>63</v>
      </c>
      <c r="L21" t="s">
        <v>63</v>
      </c>
      <c r="M21" t="s">
        <v>63</v>
      </c>
      <c r="R21" s="3" t="str">
        <f t="shared" si="0"/>
        <v>4/14</v>
      </c>
      <c r="S21" s="2" t="str">
        <f t="shared" si="1"/>
        <v>28%</v>
      </c>
    </row>
    <row r="22" spans="1:19">
      <c r="A22">
        <v>19</v>
      </c>
      <c r="B22">
        <v>110140024</v>
      </c>
      <c r="C22" t="s">
        <v>42</v>
      </c>
      <c r="F22" t="s">
        <v>63</v>
      </c>
      <c r="G22" t="s">
        <v>63</v>
      </c>
      <c r="H22" t="s">
        <v>63</v>
      </c>
      <c r="I22" t="s">
        <v>63</v>
      </c>
      <c r="J22" t="s">
        <v>63</v>
      </c>
      <c r="L22" t="s">
        <v>63</v>
      </c>
      <c r="M22" t="s">
        <v>63</v>
      </c>
      <c r="R22" s="3" t="str">
        <f t="shared" si="0"/>
        <v>7/14</v>
      </c>
      <c r="S22" s="2" t="str">
        <f t="shared" si="1"/>
        <v>50%</v>
      </c>
    </row>
    <row r="23" spans="1:19">
      <c r="A23">
        <v>20</v>
      </c>
      <c r="B23">
        <v>110140026</v>
      </c>
      <c r="C23" t="s">
        <v>43</v>
      </c>
      <c r="D23" t="s">
        <v>63</v>
      </c>
      <c r="E23" t="s">
        <v>63</v>
      </c>
      <c r="F23" t="s">
        <v>63</v>
      </c>
      <c r="I23" t="s">
        <v>63</v>
      </c>
      <c r="L23" t="s">
        <v>63</v>
      </c>
      <c r="M23" t="s">
        <v>63</v>
      </c>
      <c r="R23" s="3" t="str">
        <f t="shared" si="0"/>
        <v>6/14</v>
      </c>
      <c r="S23" s="2" t="str">
        <f t="shared" si="1"/>
        <v>42%</v>
      </c>
    </row>
    <row r="24" spans="1:19">
      <c r="A24">
        <v>21</v>
      </c>
      <c r="B24">
        <v>110140033</v>
      </c>
      <c r="C24" t="s">
        <v>44</v>
      </c>
      <c r="H24" t="s">
        <v>63</v>
      </c>
      <c r="J24" t="s">
        <v>63</v>
      </c>
      <c r="M24" t="s">
        <v>63</v>
      </c>
      <c r="R24" s="3" t="str">
        <f t="shared" si="0"/>
        <v>3/14</v>
      </c>
      <c r="S24" s="2" t="str">
        <f t="shared" si="1"/>
        <v>21%</v>
      </c>
    </row>
    <row r="25" spans="1:19">
      <c r="A25">
        <v>22</v>
      </c>
      <c r="B25">
        <v>110140034</v>
      </c>
      <c r="C25" t="s">
        <v>45</v>
      </c>
      <c r="D25" t="s">
        <v>63</v>
      </c>
      <c r="E25" t="s">
        <v>63</v>
      </c>
      <c r="H25" t="s">
        <v>63</v>
      </c>
      <c r="I25" t="s">
        <v>63</v>
      </c>
      <c r="L25" t="s">
        <v>63</v>
      </c>
      <c r="M25" t="s">
        <v>63</v>
      </c>
      <c r="R25" s="3" t="str">
        <f t="shared" si="0"/>
        <v>6/14</v>
      </c>
      <c r="S25" s="2" t="str">
        <f t="shared" si="1"/>
        <v>42%</v>
      </c>
    </row>
    <row r="26" spans="1:19">
      <c r="A26">
        <v>23</v>
      </c>
      <c r="B26">
        <v>110140035</v>
      </c>
      <c r="C26" t="s">
        <v>46</v>
      </c>
      <c r="F26" t="s">
        <v>63</v>
      </c>
      <c r="H26" t="s">
        <v>63</v>
      </c>
      <c r="R26" s="3" t="str">
        <f t="shared" si="0"/>
        <v>2/14</v>
      </c>
      <c r="S26" s="2" t="str">
        <f t="shared" si="1"/>
        <v>14%</v>
      </c>
    </row>
    <row r="27" spans="1:19">
      <c r="A27">
        <v>24</v>
      </c>
      <c r="B27">
        <v>110140104</v>
      </c>
      <c r="C27" t="s">
        <v>47</v>
      </c>
      <c r="H27" t="s">
        <v>63</v>
      </c>
      <c r="J27" t="s">
        <v>63</v>
      </c>
      <c r="K27" t="s">
        <v>63</v>
      </c>
      <c r="M27" t="s">
        <v>63</v>
      </c>
      <c r="R27" s="3" t="str">
        <f t="shared" si="0"/>
        <v>4/14</v>
      </c>
      <c r="S27" s="2" t="str">
        <f t="shared" si="1"/>
        <v>28%</v>
      </c>
    </row>
    <row r="28" spans="1:19">
      <c r="A28">
        <v>25</v>
      </c>
      <c r="B28">
        <v>110140121</v>
      </c>
      <c r="C28" t="s">
        <v>48</v>
      </c>
      <c r="E28" t="s">
        <v>63</v>
      </c>
      <c r="G28" t="s">
        <v>63</v>
      </c>
      <c r="I28" t="s">
        <v>63</v>
      </c>
      <c r="K28" t="s">
        <v>63</v>
      </c>
      <c r="M28" t="s">
        <v>63</v>
      </c>
      <c r="Q28" t="s">
        <v>63</v>
      </c>
      <c r="R28" s="3" t="str">
        <f t="shared" si="0"/>
        <v>6/14</v>
      </c>
      <c r="S28" s="2" t="str">
        <f t="shared" si="1"/>
        <v>42%</v>
      </c>
    </row>
    <row r="29" spans="1:19">
      <c r="A29">
        <v>26</v>
      </c>
      <c r="B29">
        <v>110140148</v>
      </c>
      <c r="C29" t="s">
        <v>49</v>
      </c>
      <c r="F29" t="s">
        <v>63</v>
      </c>
      <c r="I29" t="s">
        <v>63</v>
      </c>
      <c r="K29" t="s">
        <v>63</v>
      </c>
      <c r="M29" t="s">
        <v>63</v>
      </c>
      <c r="N29" t="s">
        <v>63</v>
      </c>
      <c r="R29" s="3" t="str">
        <f t="shared" si="0"/>
        <v>5/14</v>
      </c>
      <c r="S29" s="2" t="str">
        <f t="shared" si="1"/>
        <v>35%</v>
      </c>
    </row>
    <row r="30" spans="1:19">
      <c r="A30">
        <v>27</v>
      </c>
      <c r="B30">
        <v>110150038</v>
      </c>
      <c r="C30" t="s">
        <v>50</v>
      </c>
      <c r="D30" t="s">
        <v>63</v>
      </c>
      <c r="E30" t="s">
        <v>63</v>
      </c>
      <c r="F30" t="s">
        <v>63</v>
      </c>
      <c r="H30" t="s">
        <v>63</v>
      </c>
      <c r="L30" t="s">
        <v>63</v>
      </c>
      <c r="M30" t="s">
        <v>63</v>
      </c>
      <c r="N30" t="s">
        <v>63</v>
      </c>
      <c r="Q30" t="s">
        <v>63</v>
      </c>
      <c r="R30" s="3" t="str">
        <f t="shared" si="0"/>
        <v>8/14</v>
      </c>
      <c r="S30" s="2" t="str">
        <f t="shared" si="1"/>
        <v>57%</v>
      </c>
    </row>
    <row r="31" spans="1:19">
      <c r="A31">
        <v>28</v>
      </c>
      <c r="B31">
        <v>110150125</v>
      </c>
      <c r="C31" t="s">
        <v>51</v>
      </c>
      <c r="F31" t="s">
        <v>63</v>
      </c>
      <c r="G31" t="s">
        <v>63</v>
      </c>
      <c r="I31" t="s">
        <v>63</v>
      </c>
      <c r="K31" t="s">
        <v>63</v>
      </c>
      <c r="L31" t="s">
        <v>63</v>
      </c>
      <c r="M31" t="s">
        <v>63</v>
      </c>
      <c r="R31" s="3" t="str">
        <f t="shared" si="0"/>
        <v>6/14</v>
      </c>
      <c r="S31" s="2" t="str">
        <f t="shared" si="1"/>
        <v>42%</v>
      </c>
    </row>
    <row r="32" spans="1:19">
      <c r="A32">
        <v>29</v>
      </c>
      <c r="B32">
        <v>110160522</v>
      </c>
      <c r="C32" t="s">
        <v>52</v>
      </c>
      <c r="F32" t="s">
        <v>63</v>
      </c>
      <c r="G32" t="s">
        <v>63</v>
      </c>
      <c r="H32" t="s">
        <v>63</v>
      </c>
      <c r="I32" t="s">
        <v>63</v>
      </c>
      <c r="J32" t="s">
        <v>63</v>
      </c>
      <c r="K32" t="s">
        <v>63</v>
      </c>
      <c r="L32" t="s">
        <v>63</v>
      </c>
      <c r="M32" t="s">
        <v>63</v>
      </c>
      <c r="N32" t="s">
        <v>63</v>
      </c>
      <c r="P32" t="s">
        <v>63</v>
      </c>
      <c r="R32" s="3" t="str">
        <f t="shared" si="0"/>
        <v>10/14</v>
      </c>
      <c r="S32" s="2" t="str">
        <f t="shared" si="1"/>
        <v>71%</v>
      </c>
    </row>
    <row r="33" spans="1:19">
      <c r="A33">
        <v>30</v>
      </c>
      <c r="B33">
        <v>110160525</v>
      </c>
      <c r="C33" t="s">
        <v>53</v>
      </c>
      <c r="E33" t="s">
        <v>63</v>
      </c>
      <c r="F33" t="s">
        <v>63</v>
      </c>
      <c r="G33" t="s">
        <v>63</v>
      </c>
      <c r="H33" t="s">
        <v>63</v>
      </c>
      <c r="I33" t="s">
        <v>63</v>
      </c>
      <c r="K33" t="s">
        <v>63</v>
      </c>
      <c r="L33" t="s">
        <v>63</v>
      </c>
      <c r="M33" t="s">
        <v>63</v>
      </c>
      <c r="N33" t="s">
        <v>63</v>
      </c>
      <c r="P33" t="s">
        <v>63</v>
      </c>
      <c r="R33" s="3" t="str">
        <f t="shared" si="0"/>
        <v>10/14</v>
      </c>
      <c r="S33" s="2" t="str">
        <f t="shared" si="1"/>
        <v>71%</v>
      </c>
    </row>
    <row r="34" spans="1:19">
      <c r="A34">
        <v>31</v>
      </c>
      <c r="B34">
        <v>110160531</v>
      </c>
      <c r="C34" t="s">
        <v>54</v>
      </c>
      <c r="F34" t="s">
        <v>63</v>
      </c>
      <c r="G34" t="s">
        <v>63</v>
      </c>
      <c r="H34" t="s">
        <v>63</v>
      </c>
      <c r="I34" t="s">
        <v>63</v>
      </c>
      <c r="J34" t="s">
        <v>63</v>
      </c>
      <c r="K34" t="s">
        <v>63</v>
      </c>
      <c r="L34" t="s">
        <v>63</v>
      </c>
      <c r="M34" t="s">
        <v>63</v>
      </c>
      <c r="Q34" t="s">
        <v>63</v>
      </c>
      <c r="R34" s="3" t="str">
        <f t="shared" si="0"/>
        <v>9/14</v>
      </c>
      <c r="S34" s="2" t="str">
        <f t="shared" si="1"/>
        <v>64%</v>
      </c>
    </row>
    <row r="35" spans="1:19">
      <c r="A35">
        <v>32</v>
      </c>
      <c r="B35">
        <v>110160539</v>
      </c>
      <c r="C35" t="s">
        <v>55</v>
      </c>
      <c r="E35" t="s">
        <v>63</v>
      </c>
      <c r="I35" t="s">
        <v>63</v>
      </c>
      <c r="M35" t="s">
        <v>63</v>
      </c>
      <c r="N35" t="s">
        <v>63</v>
      </c>
      <c r="P35" t="s">
        <v>63</v>
      </c>
      <c r="Q35" t="s">
        <v>63</v>
      </c>
      <c r="R35" s="3" t="str">
        <f t="shared" si="0"/>
        <v>6/14</v>
      </c>
      <c r="S35" s="2" t="str">
        <f t="shared" si="1"/>
        <v>42%</v>
      </c>
    </row>
    <row r="36" spans="1:19">
      <c r="A36">
        <v>33</v>
      </c>
      <c r="B36">
        <v>110160548</v>
      </c>
      <c r="C36" t="s">
        <v>56</v>
      </c>
      <c r="F36" t="s">
        <v>63</v>
      </c>
      <c r="G36" t="s">
        <v>63</v>
      </c>
      <c r="H36" t="s">
        <v>63</v>
      </c>
      <c r="I36" t="s">
        <v>63</v>
      </c>
      <c r="J36" t="s">
        <v>63</v>
      </c>
      <c r="K36" t="s">
        <v>63</v>
      </c>
      <c r="L36" t="s">
        <v>63</v>
      </c>
      <c r="M36" t="s">
        <v>63</v>
      </c>
      <c r="N36" t="s">
        <v>63</v>
      </c>
      <c r="P36" t="s">
        <v>63</v>
      </c>
      <c r="R36" s="3" t="str">
        <f t="shared" si="0"/>
        <v>10/14</v>
      </c>
      <c r="S36" s="2" t="str">
        <f t="shared" si="1"/>
        <v>71%</v>
      </c>
    </row>
    <row r="37" spans="1:19">
      <c r="A37">
        <v>34</v>
      </c>
      <c r="B37">
        <v>110170502</v>
      </c>
      <c r="C37" t="s">
        <v>57</v>
      </c>
      <c r="D37" t="s">
        <v>63</v>
      </c>
      <c r="E37" t="s">
        <v>63</v>
      </c>
      <c r="F37" t="s">
        <v>63</v>
      </c>
      <c r="G37" t="s">
        <v>63</v>
      </c>
      <c r="H37" t="s">
        <v>63</v>
      </c>
      <c r="I37" t="s">
        <v>63</v>
      </c>
      <c r="J37" t="s">
        <v>63</v>
      </c>
      <c r="K37" t="s">
        <v>63</v>
      </c>
      <c r="L37" t="s">
        <v>63</v>
      </c>
      <c r="M37" t="s">
        <v>63</v>
      </c>
      <c r="N37" t="s">
        <v>63</v>
      </c>
      <c r="P37" t="s">
        <v>63</v>
      </c>
      <c r="Q37" t="s">
        <v>63</v>
      </c>
      <c r="R37" s="3" t="str">
        <f t="shared" si="0"/>
        <v>13/14</v>
      </c>
      <c r="S37" s="2" t="str">
        <f t="shared" si="1"/>
        <v>92%</v>
      </c>
    </row>
    <row r="38" spans="1:19">
      <c r="A38">
        <v>35</v>
      </c>
      <c r="B38">
        <v>110170508</v>
      </c>
      <c r="C38" t="s">
        <v>58</v>
      </c>
      <c r="F38" t="s">
        <v>63</v>
      </c>
      <c r="G38" t="s">
        <v>63</v>
      </c>
      <c r="H38" t="s">
        <v>63</v>
      </c>
      <c r="I38" t="s">
        <v>63</v>
      </c>
      <c r="J38" t="s">
        <v>63</v>
      </c>
      <c r="K38" t="s">
        <v>63</v>
      </c>
      <c r="L38" t="s">
        <v>63</v>
      </c>
      <c r="M38" t="s">
        <v>63</v>
      </c>
      <c r="N38" t="s">
        <v>63</v>
      </c>
      <c r="P38" t="s">
        <v>63</v>
      </c>
      <c r="Q38" t="s">
        <v>63</v>
      </c>
      <c r="R38" s="3" t="str">
        <f t="shared" si="0"/>
        <v>11/14</v>
      </c>
      <c r="S38" s="2" t="str">
        <f t="shared" si="1"/>
        <v>78%</v>
      </c>
    </row>
    <row r="39" spans="1:19">
      <c r="A39">
        <v>36</v>
      </c>
      <c r="B39">
        <v>110170703</v>
      </c>
      <c r="C39" t="s">
        <v>59</v>
      </c>
      <c r="F39" t="s">
        <v>63</v>
      </c>
      <c r="G39" t="s">
        <v>63</v>
      </c>
      <c r="I39" t="s">
        <v>63</v>
      </c>
      <c r="J39" t="s">
        <v>63</v>
      </c>
      <c r="K39" t="s">
        <v>63</v>
      </c>
      <c r="L39" t="s">
        <v>63</v>
      </c>
      <c r="M39" t="s">
        <v>63</v>
      </c>
      <c r="N39" t="s">
        <v>63</v>
      </c>
      <c r="O39" t="s">
        <v>63</v>
      </c>
      <c r="P39" t="s">
        <v>63</v>
      </c>
      <c r="Q39" t="s">
        <v>63</v>
      </c>
      <c r="R39" s="3" t="str">
        <f t="shared" si="0"/>
        <v>11/14</v>
      </c>
      <c r="S39" s="2" t="str">
        <f t="shared" si="1"/>
        <v>78%</v>
      </c>
    </row>
    <row r="40" spans="1:19">
      <c r="A40">
        <v>37</v>
      </c>
      <c r="B40">
        <v>110170704</v>
      </c>
      <c r="C40" t="s">
        <v>60</v>
      </c>
      <c r="F40" t="s">
        <v>63</v>
      </c>
      <c r="G40" t="s">
        <v>63</v>
      </c>
      <c r="H40" t="s">
        <v>63</v>
      </c>
      <c r="I40" t="s">
        <v>63</v>
      </c>
      <c r="J40" t="s">
        <v>63</v>
      </c>
      <c r="K40" t="s">
        <v>63</v>
      </c>
      <c r="M40" t="s">
        <v>63</v>
      </c>
      <c r="N40" t="s">
        <v>63</v>
      </c>
      <c r="O40" t="s">
        <v>63</v>
      </c>
      <c r="Q40" t="s">
        <v>63</v>
      </c>
      <c r="R40" s="3" t="str">
        <f t="shared" si="0"/>
        <v>10/14</v>
      </c>
      <c r="S40" s="2" t="str">
        <f t="shared" si="1"/>
        <v>71%</v>
      </c>
    </row>
    <row r="41" spans="1:19">
      <c r="A41">
        <v>38</v>
      </c>
      <c r="B41">
        <v>110170901</v>
      </c>
      <c r="C41" t="s">
        <v>61</v>
      </c>
      <c r="D41" t="s">
        <v>63</v>
      </c>
      <c r="E41" t="s">
        <v>63</v>
      </c>
      <c r="F41" t="s">
        <v>63</v>
      </c>
      <c r="G41" t="s">
        <v>63</v>
      </c>
      <c r="H41" t="s">
        <v>63</v>
      </c>
      <c r="I41" t="s">
        <v>63</v>
      </c>
      <c r="J41" t="s">
        <v>63</v>
      </c>
      <c r="K41" t="s">
        <v>63</v>
      </c>
      <c r="L41" t="s">
        <v>63</v>
      </c>
      <c r="M41" t="s">
        <v>63</v>
      </c>
      <c r="N41" t="s">
        <v>63</v>
      </c>
      <c r="O41" t="s">
        <v>63</v>
      </c>
      <c r="P41" t="s">
        <v>63</v>
      </c>
      <c r="Q41" t="s">
        <v>63</v>
      </c>
      <c r="R41" s="3" t="str">
        <f t="shared" si="0"/>
        <v>14/14</v>
      </c>
      <c r="S41" s="2" t="str">
        <f t="shared" si="1"/>
        <v>100%</v>
      </c>
    </row>
    <row r="43" spans="1:19">
      <c r="C43" t="s">
        <v>64</v>
      </c>
      <c r="D43">
        <f>COUNTIF(D4:D41,"+")</f>
        <v>11</v>
      </c>
      <c r="E43">
        <f t="shared" ref="E43:Q43" si="2">COUNTIF(E4:E41,"+")</f>
        <v>14</v>
      </c>
      <c r="F43">
        <f t="shared" si="2"/>
        <v>24</v>
      </c>
      <c r="G43">
        <f t="shared" si="2"/>
        <v>19</v>
      </c>
      <c r="H43">
        <f t="shared" si="2"/>
        <v>20</v>
      </c>
      <c r="I43">
        <f t="shared" si="2"/>
        <v>22</v>
      </c>
      <c r="J43">
        <f t="shared" si="2"/>
        <v>16</v>
      </c>
      <c r="K43">
        <f t="shared" si="2"/>
        <v>18</v>
      </c>
      <c r="L43">
        <f t="shared" si="2"/>
        <v>16</v>
      </c>
      <c r="M43">
        <f t="shared" si="2"/>
        <v>35</v>
      </c>
      <c r="N43">
        <f t="shared" si="2"/>
        <v>12</v>
      </c>
      <c r="O43">
        <f t="shared" si="2"/>
        <v>4</v>
      </c>
      <c r="P43">
        <f t="shared" si="2"/>
        <v>9</v>
      </c>
      <c r="Q43">
        <f t="shared" si="2"/>
        <v>11</v>
      </c>
    </row>
    <row r="44" spans="1:19">
      <c r="D44">
        <v>1</v>
      </c>
      <c r="E44">
        <v>1</v>
      </c>
      <c r="F44">
        <v>3</v>
      </c>
      <c r="G44">
        <v>0</v>
      </c>
      <c r="H44">
        <v>0</v>
      </c>
      <c r="I44">
        <v>0</v>
      </c>
      <c r="J44">
        <v>2</v>
      </c>
      <c r="K44">
        <v>1</v>
      </c>
      <c r="L44">
        <v>4</v>
      </c>
      <c r="M44">
        <v>0</v>
      </c>
      <c r="N44">
        <v>0</v>
      </c>
      <c r="O44">
        <v>0</v>
      </c>
      <c r="P44">
        <v>0</v>
      </c>
      <c r="Q44"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opLeftCell="A28" workbookViewId="0">
      <selection activeCell="P37" sqref="P37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7" width="6.77734375" customWidth="1"/>
    <col min="8" max="8" width="8" customWidth="1"/>
    <col min="9" max="11" width="6.77734375" customWidth="1"/>
  </cols>
  <sheetData>
    <row r="1" spans="1:11">
      <c r="B1" t="s">
        <v>62</v>
      </c>
    </row>
    <row r="2" spans="1:11">
      <c r="D2" s="1"/>
      <c r="E2" s="1"/>
      <c r="F2" s="1"/>
      <c r="G2" s="1"/>
      <c r="H2" s="1"/>
      <c r="I2" s="1"/>
      <c r="J2" s="1"/>
      <c r="K2" s="1"/>
    </row>
    <row r="3" spans="1:11">
      <c r="B3" t="s">
        <v>0</v>
      </c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>
      <c r="A4">
        <v>1</v>
      </c>
      <c r="B4">
        <v>110080110</v>
      </c>
      <c r="C4" t="s">
        <v>24</v>
      </c>
      <c r="D4" t="s">
        <v>66</v>
      </c>
      <c r="E4" t="s">
        <v>66</v>
      </c>
      <c r="F4" t="s">
        <v>66</v>
      </c>
      <c r="G4" t="s">
        <v>66</v>
      </c>
    </row>
    <row r="5" spans="1:11">
      <c r="A5">
        <v>2</v>
      </c>
      <c r="B5">
        <v>110080131</v>
      </c>
      <c r="C5" t="s">
        <v>25</v>
      </c>
      <c r="D5" t="s">
        <v>66</v>
      </c>
      <c r="E5" t="s">
        <v>66</v>
      </c>
      <c r="F5" t="s">
        <v>66</v>
      </c>
      <c r="G5" t="s">
        <v>66</v>
      </c>
    </row>
    <row r="6" spans="1:11">
      <c r="A6">
        <v>3</v>
      </c>
      <c r="B6">
        <v>110090124</v>
      </c>
      <c r="C6" t="s">
        <v>26</v>
      </c>
      <c r="D6" t="s">
        <v>66</v>
      </c>
      <c r="E6">
        <v>100</v>
      </c>
      <c r="F6">
        <v>100</v>
      </c>
      <c r="G6">
        <v>100</v>
      </c>
      <c r="H6">
        <v>16</v>
      </c>
      <c r="I6">
        <v>24</v>
      </c>
    </row>
    <row r="7" spans="1:11">
      <c r="A7">
        <v>4</v>
      </c>
      <c r="B7">
        <v>110090141</v>
      </c>
      <c r="C7" t="s">
        <v>27</v>
      </c>
      <c r="D7">
        <v>100</v>
      </c>
      <c r="E7">
        <v>100</v>
      </c>
      <c r="F7">
        <v>100</v>
      </c>
      <c r="G7">
        <v>100</v>
      </c>
      <c r="H7">
        <v>35</v>
      </c>
      <c r="I7">
        <v>25</v>
      </c>
    </row>
    <row r="8" spans="1:11">
      <c r="A8">
        <v>5</v>
      </c>
      <c r="B8">
        <v>110100058</v>
      </c>
      <c r="C8" t="s">
        <v>28</v>
      </c>
      <c r="D8">
        <v>100</v>
      </c>
      <c r="E8">
        <v>100</v>
      </c>
      <c r="F8">
        <v>100</v>
      </c>
      <c r="G8">
        <v>100</v>
      </c>
      <c r="H8">
        <v>34</v>
      </c>
      <c r="I8">
        <v>51</v>
      </c>
    </row>
    <row r="9" spans="1:11">
      <c r="A9">
        <v>6</v>
      </c>
      <c r="B9">
        <v>110100102</v>
      </c>
      <c r="C9" t="s">
        <v>29</v>
      </c>
      <c r="D9" t="s">
        <v>66</v>
      </c>
      <c r="E9">
        <v>100</v>
      </c>
      <c r="F9">
        <v>100</v>
      </c>
      <c r="G9">
        <v>100</v>
      </c>
      <c r="H9">
        <v>17</v>
      </c>
      <c r="I9">
        <v>40</v>
      </c>
    </row>
    <row r="10" spans="1:11">
      <c r="A10">
        <v>7</v>
      </c>
      <c r="B10">
        <v>110100110</v>
      </c>
      <c r="C10" t="s">
        <v>30</v>
      </c>
      <c r="D10">
        <v>100</v>
      </c>
      <c r="E10">
        <v>100</v>
      </c>
      <c r="F10">
        <v>100</v>
      </c>
      <c r="G10">
        <v>100</v>
      </c>
      <c r="H10">
        <v>56</v>
      </c>
      <c r="I10">
        <v>32</v>
      </c>
    </row>
    <row r="11" spans="1:11">
      <c r="A11">
        <v>8</v>
      </c>
      <c r="B11">
        <v>110110151</v>
      </c>
      <c r="C11" t="s">
        <v>31</v>
      </c>
      <c r="D11">
        <v>100</v>
      </c>
      <c r="E11">
        <v>100</v>
      </c>
      <c r="F11">
        <v>100</v>
      </c>
      <c r="G11">
        <v>100</v>
      </c>
      <c r="H11">
        <v>21</v>
      </c>
      <c r="I11">
        <v>47</v>
      </c>
    </row>
    <row r="12" spans="1:11">
      <c r="A12">
        <v>9</v>
      </c>
      <c r="B12">
        <v>110120230</v>
      </c>
      <c r="C12" t="s">
        <v>32</v>
      </c>
      <c r="D12">
        <v>100</v>
      </c>
      <c r="E12">
        <v>100</v>
      </c>
      <c r="F12">
        <v>100</v>
      </c>
      <c r="G12">
        <v>100</v>
      </c>
      <c r="H12">
        <v>14</v>
      </c>
      <c r="I12">
        <v>2</v>
      </c>
    </row>
    <row r="13" spans="1:11">
      <c r="A13">
        <v>10</v>
      </c>
      <c r="B13">
        <v>110120335</v>
      </c>
      <c r="C13" t="s">
        <v>33</v>
      </c>
      <c r="D13">
        <v>100</v>
      </c>
      <c r="E13">
        <v>100</v>
      </c>
      <c r="F13">
        <v>100</v>
      </c>
      <c r="G13">
        <v>100</v>
      </c>
      <c r="H13">
        <v>42</v>
      </c>
      <c r="I13">
        <v>47</v>
      </c>
    </row>
    <row r="14" spans="1:11">
      <c r="A14">
        <v>11</v>
      </c>
      <c r="B14">
        <v>110130105</v>
      </c>
      <c r="C14" t="s">
        <v>34</v>
      </c>
      <c r="D14">
        <v>100</v>
      </c>
      <c r="E14">
        <v>100</v>
      </c>
      <c r="F14">
        <v>100</v>
      </c>
      <c r="G14">
        <v>100</v>
      </c>
      <c r="H14">
        <v>47</v>
      </c>
      <c r="I14">
        <v>48</v>
      </c>
    </row>
    <row r="15" spans="1:11">
      <c r="A15">
        <v>12</v>
      </c>
      <c r="B15">
        <v>110130110</v>
      </c>
      <c r="C15" t="s">
        <v>35</v>
      </c>
      <c r="D15">
        <v>100</v>
      </c>
      <c r="E15">
        <v>100</v>
      </c>
      <c r="F15">
        <v>100</v>
      </c>
      <c r="G15">
        <v>100</v>
      </c>
      <c r="H15">
        <v>48</v>
      </c>
      <c r="I15">
        <v>56</v>
      </c>
    </row>
    <row r="16" spans="1:11">
      <c r="A16">
        <v>13</v>
      </c>
      <c r="B16">
        <v>110130204</v>
      </c>
      <c r="C16" t="s">
        <v>36</v>
      </c>
      <c r="D16">
        <v>100</v>
      </c>
      <c r="E16">
        <v>100</v>
      </c>
      <c r="F16">
        <v>100</v>
      </c>
      <c r="G16">
        <v>100</v>
      </c>
      <c r="H16">
        <v>60</v>
      </c>
      <c r="I16">
        <v>37</v>
      </c>
    </row>
    <row r="17" spans="1:9">
      <c r="A17">
        <v>14</v>
      </c>
      <c r="B17">
        <v>110130226</v>
      </c>
      <c r="C17" t="s">
        <v>37</v>
      </c>
      <c r="D17">
        <v>100</v>
      </c>
      <c r="E17">
        <v>100</v>
      </c>
      <c r="F17">
        <v>100</v>
      </c>
      <c r="G17">
        <v>100</v>
      </c>
      <c r="H17">
        <v>37</v>
      </c>
      <c r="I17">
        <v>23</v>
      </c>
    </row>
    <row r="18" spans="1:9">
      <c r="A18">
        <v>15</v>
      </c>
      <c r="B18">
        <v>110130245</v>
      </c>
      <c r="C18" t="s">
        <v>38</v>
      </c>
      <c r="D18">
        <v>100</v>
      </c>
      <c r="E18">
        <v>100</v>
      </c>
      <c r="F18">
        <v>100</v>
      </c>
      <c r="G18">
        <v>100</v>
      </c>
      <c r="H18">
        <v>23</v>
      </c>
      <c r="I18">
        <v>10</v>
      </c>
    </row>
    <row r="19" spans="1:9">
      <c r="A19">
        <v>16</v>
      </c>
      <c r="B19">
        <v>110130249</v>
      </c>
      <c r="C19" t="s">
        <v>39</v>
      </c>
      <c r="D19">
        <v>100</v>
      </c>
      <c r="E19">
        <v>100</v>
      </c>
      <c r="F19">
        <v>100</v>
      </c>
      <c r="G19">
        <v>100</v>
      </c>
      <c r="H19">
        <v>32</v>
      </c>
      <c r="I19">
        <v>36</v>
      </c>
    </row>
    <row r="20" spans="1:9">
      <c r="A20">
        <v>17</v>
      </c>
      <c r="B20">
        <v>110140004</v>
      </c>
      <c r="C20" t="s">
        <v>40</v>
      </c>
      <c r="D20">
        <v>100</v>
      </c>
      <c r="E20">
        <v>100</v>
      </c>
      <c r="F20">
        <v>100</v>
      </c>
      <c r="G20">
        <v>100</v>
      </c>
      <c r="H20">
        <v>32</v>
      </c>
      <c r="I20">
        <v>43</v>
      </c>
    </row>
    <row r="21" spans="1:9">
      <c r="A21">
        <v>18</v>
      </c>
      <c r="B21">
        <v>110140014</v>
      </c>
      <c r="C21" t="s">
        <v>41</v>
      </c>
      <c r="D21">
        <v>100</v>
      </c>
      <c r="E21">
        <v>100</v>
      </c>
      <c r="F21">
        <v>100</v>
      </c>
      <c r="G21">
        <v>100</v>
      </c>
      <c r="H21">
        <v>40</v>
      </c>
      <c r="I21">
        <v>27</v>
      </c>
    </row>
    <row r="22" spans="1:9">
      <c r="A22">
        <v>19</v>
      </c>
      <c r="B22">
        <v>110140024</v>
      </c>
      <c r="C22" t="s">
        <v>42</v>
      </c>
      <c r="D22">
        <v>100</v>
      </c>
      <c r="E22">
        <v>100</v>
      </c>
      <c r="F22">
        <v>100</v>
      </c>
      <c r="G22">
        <v>100</v>
      </c>
      <c r="H22">
        <v>28</v>
      </c>
      <c r="I22">
        <v>39</v>
      </c>
    </row>
    <row r="23" spans="1:9">
      <c r="A23">
        <v>20</v>
      </c>
      <c r="B23">
        <v>110140026</v>
      </c>
      <c r="C23" t="s">
        <v>43</v>
      </c>
      <c r="D23">
        <v>100</v>
      </c>
      <c r="E23">
        <v>100</v>
      </c>
      <c r="F23">
        <v>100</v>
      </c>
      <c r="G23">
        <v>100</v>
      </c>
      <c r="H23">
        <v>40</v>
      </c>
      <c r="I23">
        <v>35</v>
      </c>
    </row>
    <row r="24" spans="1:9">
      <c r="A24">
        <v>21</v>
      </c>
      <c r="B24">
        <v>110140033</v>
      </c>
      <c r="C24" t="s">
        <v>44</v>
      </c>
      <c r="D24">
        <v>100</v>
      </c>
      <c r="E24">
        <v>100</v>
      </c>
      <c r="F24">
        <v>100</v>
      </c>
      <c r="G24">
        <v>100</v>
      </c>
      <c r="H24">
        <v>26</v>
      </c>
      <c r="I24">
        <v>33</v>
      </c>
    </row>
    <row r="25" spans="1:9">
      <c r="A25">
        <v>22</v>
      </c>
      <c r="B25">
        <v>110140034</v>
      </c>
      <c r="C25" t="s">
        <v>45</v>
      </c>
      <c r="D25">
        <v>100</v>
      </c>
      <c r="E25">
        <v>100</v>
      </c>
      <c r="F25">
        <v>100</v>
      </c>
      <c r="G25">
        <v>100</v>
      </c>
      <c r="H25">
        <v>55</v>
      </c>
      <c r="I25">
        <v>73</v>
      </c>
    </row>
    <row r="26" spans="1:9">
      <c r="A26">
        <v>23</v>
      </c>
      <c r="B26">
        <v>110140035</v>
      </c>
      <c r="C26" t="s">
        <v>46</v>
      </c>
      <c r="D26" s="4" t="s">
        <v>66</v>
      </c>
      <c r="E26" t="s">
        <v>66</v>
      </c>
      <c r="F26" t="s">
        <v>66</v>
      </c>
      <c r="G26" t="s">
        <v>66</v>
      </c>
    </row>
    <row r="27" spans="1:9">
      <c r="A27">
        <v>24</v>
      </c>
      <c r="B27">
        <v>110140104</v>
      </c>
      <c r="C27" t="s">
        <v>47</v>
      </c>
      <c r="D27">
        <v>100</v>
      </c>
      <c r="E27">
        <v>100</v>
      </c>
      <c r="F27">
        <v>100</v>
      </c>
      <c r="G27">
        <v>100</v>
      </c>
      <c r="H27">
        <v>46</v>
      </c>
      <c r="I27">
        <v>46</v>
      </c>
    </row>
    <row r="28" spans="1:9">
      <c r="A28">
        <v>25</v>
      </c>
      <c r="B28">
        <v>110140121</v>
      </c>
      <c r="C28" t="s">
        <v>48</v>
      </c>
      <c r="D28">
        <v>100</v>
      </c>
      <c r="E28">
        <v>100</v>
      </c>
      <c r="F28">
        <v>100</v>
      </c>
      <c r="G28">
        <v>100</v>
      </c>
      <c r="H28">
        <v>69</v>
      </c>
      <c r="I28">
        <v>5</v>
      </c>
    </row>
    <row r="29" spans="1:9">
      <c r="A29">
        <v>26</v>
      </c>
      <c r="B29">
        <v>110140148</v>
      </c>
      <c r="C29" t="s">
        <v>49</v>
      </c>
      <c r="D29">
        <v>100</v>
      </c>
      <c r="E29">
        <v>100</v>
      </c>
      <c r="F29">
        <v>100</v>
      </c>
      <c r="G29">
        <v>100</v>
      </c>
      <c r="H29">
        <v>33</v>
      </c>
      <c r="I29">
        <v>41</v>
      </c>
    </row>
    <row r="30" spans="1:9">
      <c r="A30">
        <v>27</v>
      </c>
      <c r="B30">
        <v>110150038</v>
      </c>
      <c r="C30" t="s">
        <v>50</v>
      </c>
      <c r="D30">
        <v>100</v>
      </c>
      <c r="E30">
        <v>100</v>
      </c>
      <c r="F30">
        <v>100</v>
      </c>
      <c r="G30">
        <v>100</v>
      </c>
      <c r="H30">
        <v>51</v>
      </c>
      <c r="I30">
        <v>40</v>
      </c>
    </row>
    <row r="31" spans="1:9">
      <c r="A31">
        <v>28</v>
      </c>
      <c r="B31">
        <v>110150125</v>
      </c>
      <c r="C31" t="s">
        <v>51</v>
      </c>
      <c r="D31">
        <v>100</v>
      </c>
      <c r="E31">
        <v>100</v>
      </c>
      <c r="F31">
        <v>100</v>
      </c>
      <c r="G31">
        <v>100</v>
      </c>
      <c r="H31">
        <v>60</v>
      </c>
      <c r="I31">
        <v>43</v>
      </c>
    </row>
    <row r="32" spans="1:9">
      <c r="A32">
        <v>29</v>
      </c>
      <c r="B32">
        <v>110160522</v>
      </c>
      <c r="C32" t="s">
        <v>52</v>
      </c>
      <c r="D32">
        <v>100</v>
      </c>
      <c r="E32">
        <v>100</v>
      </c>
      <c r="F32">
        <v>100</v>
      </c>
      <c r="G32">
        <v>100</v>
      </c>
      <c r="H32">
        <v>39</v>
      </c>
      <c r="I32">
        <v>42</v>
      </c>
    </row>
    <row r="33" spans="1:9">
      <c r="A33">
        <v>30</v>
      </c>
      <c r="B33">
        <v>110160525</v>
      </c>
      <c r="C33" t="s">
        <v>53</v>
      </c>
      <c r="D33">
        <v>100</v>
      </c>
      <c r="E33">
        <v>100</v>
      </c>
      <c r="F33">
        <v>100</v>
      </c>
      <c r="G33">
        <v>100</v>
      </c>
      <c r="H33">
        <v>29</v>
      </c>
      <c r="I33">
        <v>12</v>
      </c>
    </row>
    <row r="34" spans="1:9">
      <c r="A34">
        <v>31</v>
      </c>
      <c r="B34">
        <v>110160531</v>
      </c>
      <c r="C34" t="s">
        <v>54</v>
      </c>
      <c r="D34">
        <v>100</v>
      </c>
      <c r="E34">
        <v>100</v>
      </c>
      <c r="F34">
        <v>100</v>
      </c>
      <c r="G34">
        <v>100</v>
      </c>
      <c r="H34">
        <v>25</v>
      </c>
      <c r="I34">
        <v>63</v>
      </c>
    </row>
    <row r="35" spans="1:9">
      <c r="A35">
        <v>32</v>
      </c>
      <c r="B35">
        <v>110160539</v>
      </c>
      <c r="C35" t="s">
        <v>55</v>
      </c>
      <c r="D35">
        <v>100</v>
      </c>
      <c r="E35">
        <v>100</v>
      </c>
      <c r="F35">
        <v>100</v>
      </c>
      <c r="G35">
        <v>100</v>
      </c>
      <c r="H35">
        <v>21</v>
      </c>
      <c r="I35">
        <v>73</v>
      </c>
    </row>
    <row r="36" spans="1:9">
      <c r="A36">
        <v>33</v>
      </c>
      <c r="B36">
        <v>110160548</v>
      </c>
      <c r="C36" t="s">
        <v>56</v>
      </c>
      <c r="D36">
        <v>100</v>
      </c>
      <c r="E36">
        <v>100</v>
      </c>
      <c r="F36">
        <v>100</v>
      </c>
      <c r="G36">
        <v>100</v>
      </c>
      <c r="H36">
        <v>27</v>
      </c>
      <c r="I36">
        <v>21</v>
      </c>
    </row>
    <row r="37" spans="1:9">
      <c r="A37">
        <v>34</v>
      </c>
      <c r="B37">
        <v>110170502</v>
      </c>
      <c r="C37" t="s">
        <v>57</v>
      </c>
      <c r="D37">
        <v>100</v>
      </c>
      <c r="E37">
        <v>100</v>
      </c>
      <c r="F37">
        <v>100</v>
      </c>
      <c r="G37">
        <v>100</v>
      </c>
      <c r="H37">
        <v>34</v>
      </c>
      <c r="I37">
        <v>45</v>
      </c>
    </row>
    <row r="38" spans="1:9">
      <c r="A38">
        <v>35</v>
      </c>
      <c r="B38">
        <v>110170508</v>
      </c>
      <c r="C38" t="s">
        <v>58</v>
      </c>
      <c r="D38">
        <v>100</v>
      </c>
      <c r="E38">
        <v>100</v>
      </c>
      <c r="F38">
        <v>100</v>
      </c>
      <c r="G38">
        <v>100</v>
      </c>
      <c r="H38">
        <v>27</v>
      </c>
      <c r="I38">
        <v>64</v>
      </c>
    </row>
    <row r="39" spans="1:9">
      <c r="A39">
        <v>36</v>
      </c>
      <c r="B39">
        <v>110170703</v>
      </c>
      <c r="C39" t="s">
        <v>59</v>
      </c>
      <c r="D39">
        <v>100</v>
      </c>
      <c r="E39">
        <v>100</v>
      </c>
      <c r="F39">
        <v>100</v>
      </c>
      <c r="G39">
        <v>100</v>
      </c>
      <c r="H39">
        <v>32</v>
      </c>
      <c r="I39">
        <v>47</v>
      </c>
    </row>
    <row r="40" spans="1:9">
      <c r="A40">
        <v>37</v>
      </c>
      <c r="B40">
        <v>110170704</v>
      </c>
      <c r="C40" t="s">
        <v>60</v>
      </c>
      <c r="D40">
        <v>100</v>
      </c>
      <c r="E40">
        <v>100</v>
      </c>
      <c r="F40">
        <v>100</v>
      </c>
      <c r="G40">
        <v>100</v>
      </c>
      <c r="H40">
        <v>51</v>
      </c>
      <c r="I40">
        <v>53</v>
      </c>
    </row>
    <row r="41" spans="1:9">
      <c r="A41">
        <v>38</v>
      </c>
      <c r="B41">
        <v>110170901</v>
      </c>
      <c r="C41" t="s">
        <v>61</v>
      </c>
      <c r="D41">
        <v>100</v>
      </c>
      <c r="E41">
        <v>100</v>
      </c>
      <c r="F41">
        <v>100</v>
      </c>
      <c r="G41">
        <v>100</v>
      </c>
      <c r="H41">
        <v>74</v>
      </c>
      <c r="I41">
        <v>74</v>
      </c>
    </row>
    <row r="43" spans="1:9">
      <c r="C43" t="s">
        <v>67</v>
      </c>
      <c r="D43">
        <f>$A$41-COUNTBLANK(D4:D41)</f>
        <v>33</v>
      </c>
      <c r="E43">
        <f t="shared" ref="E43:G43" si="0">$A$41-COUNTBLANK(E4:E41)</f>
        <v>35</v>
      </c>
      <c r="F43">
        <f t="shared" si="0"/>
        <v>35</v>
      </c>
      <c r="G43">
        <f t="shared" si="0"/>
        <v>35</v>
      </c>
      <c r="H43">
        <f t="shared" ref="H43:I43" si="1">$A$41-COUNTBLANK(H4:H41)</f>
        <v>35</v>
      </c>
      <c r="I43">
        <f t="shared" si="1"/>
        <v>35</v>
      </c>
    </row>
    <row r="44" spans="1:9">
      <c r="C44" t="s">
        <v>68</v>
      </c>
      <c r="D44">
        <f>SUM(D4:D41)/$A$41</f>
        <v>86.84210526315789</v>
      </c>
      <c r="E44">
        <f t="shared" ref="E44:G44" si="2">SUM(E4:E41)/$A$41</f>
        <v>92.10526315789474</v>
      </c>
      <c r="F44">
        <f t="shared" si="2"/>
        <v>92.10526315789474</v>
      </c>
      <c r="G44">
        <f t="shared" si="2"/>
        <v>92.10526315789474</v>
      </c>
      <c r="H44">
        <f t="shared" ref="H44:I44" si="3">SUM(H4:H41)/$A$41</f>
        <v>34.763157894736842</v>
      </c>
      <c r="I44">
        <f t="shared" si="3"/>
        <v>36.763157894736842</v>
      </c>
    </row>
    <row r="45" spans="1:9">
      <c r="C45" t="s">
        <v>69</v>
      </c>
      <c r="D45">
        <f>SUM(D4:D41)/D43</f>
        <v>100</v>
      </c>
      <c r="E45">
        <f t="shared" ref="E45:G45" si="4">SUM(E4:E41)/E43</f>
        <v>100</v>
      </c>
      <c r="F45">
        <f t="shared" si="4"/>
        <v>100</v>
      </c>
      <c r="G45">
        <f t="shared" si="4"/>
        <v>100</v>
      </c>
      <c r="H45">
        <f t="shared" ref="H45:I45" si="5">SUM(H4:H41)/H43</f>
        <v>37.74285714285714</v>
      </c>
      <c r="I45">
        <f t="shared" si="5"/>
        <v>39.914285714285711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O10" sqref="O10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7" width="6.77734375" customWidth="1"/>
    <col min="8" max="8" width="8" customWidth="1"/>
    <col min="9" max="9" width="6.77734375" customWidth="1"/>
    <col min="10" max="11" width="6.77734375" style="2" customWidth="1"/>
  </cols>
  <sheetData>
    <row r="1" spans="1:11">
      <c r="B1" t="s">
        <v>62</v>
      </c>
    </row>
    <row r="2" spans="1:11">
      <c r="D2" s="1"/>
      <c r="E2" s="1"/>
      <c r="F2" s="1"/>
      <c r="G2" s="1"/>
      <c r="H2" s="1"/>
      <c r="I2" s="1"/>
      <c r="J2" s="5"/>
      <c r="K2" s="5"/>
    </row>
    <row r="3" spans="1:11">
      <c r="B3" t="s">
        <v>0</v>
      </c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>
      <c r="A4">
        <v>1</v>
      </c>
      <c r="B4">
        <v>110170901</v>
      </c>
      <c r="C4" t="s">
        <v>61</v>
      </c>
      <c r="D4">
        <v>100</v>
      </c>
      <c r="E4">
        <v>100</v>
      </c>
      <c r="F4">
        <v>100</v>
      </c>
      <c r="G4">
        <v>100</v>
      </c>
      <c r="H4">
        <v>74</v>
      </c>
      <c r="I4">
        <v>74</v>
      </c>
      <c r="J4" s="6">
        <f t="shared" ref="J4:J41" si="0">0.05*SUM(D4:G4)+0.4*H4+0.4*I4</f>
        <v>79.2</v>
      </c>
      <c r="K4" s="2" t="s">
        <v>72</v>
      </c>
    </row>
    <row r="5" spans="1:11">
      <c r="A5">
        <v>2</v>
      </c>
      <c r="B5">
        <v>110140034</v>
      </c>
      <c r="C5" t="s">
        <v>45</v>
      </c>
      <c r="D5">
        <v>100</v>
      </c>
      <c r="E5">
        <v>100</v>
      </c>
      <c r="F5">
        <v>100</v>
      </c>
      <c r="G5">
        <v>100</v>
      </c>
      <c r="H5">
        <v>55</v>
      </c>
      <c r="I5">
        <v>73</v>
      </c>
      <c r="J5" s="6">
        <f t="shared" si="0"/>
        <v>71.2</v>
      </c>
      <c r="K5" s="2" t="s">
        <v>72</v>
      </c>
    </row>
    <row r="6" spans="1:11">
      <c r="A6">
        <v>3</v>
      </c>
      <c r="B6">
        <v>110130110</v>
      </c>
      <c r="C6" t="s">
        <v>35</v>
      </c>
      <c r="D6">
        <v>100</v>
      </c>
      <c r="E6">
        <v>100</v>
      </c>
      <c r="F6">
        <v>100</v>
      </c>
      <c r="G6">
        <v>100</v>
      </c>
      <c r="H6">
        <v>48</v>
      </c>
      <c r="I6">
        <v>56</v>
      </c>
      <c r="J6" s="6">
        <f t="shared" si="0"/>
        <v>61.600000000000009</v>
      </c>
      <c r="K6" s="2" t="s">
        <v>73</v>
      </c>
    </row>
    <row r="7" spans="1:11">
      <c r="A7">
        <v>4</v>
      </c>
      <c r="B7">
        <v>110170704</v>
      </c>
      <c r="C7" t="s">
        <v>60</v>
      </c>
      <c r="D7">
        <v>100</v>
      </c>
      <c r="E7">
        <v>100</v>
      </c>
      <c r="F7">
        <v>100</v>
      </c>
      <c r="G7">
        <v>100</v>
      </c>
      <c r="H7">
        <v>51</v>
      </c>
      <c r="I7">
        <v>53</v>
      </c>
      <c r="J7" s="6">
        <f t="shared" si="0"/>
        <v>61.600000000000009</v>
      </c>
      <c r="K7" s="2" t="s">
        <v>73</v>
      </c>
    </row>
    <row r="8" spans="1:11">
      <c r="A8">
        <v>5</v>
      </c>
      <c r="B8">
        <v>110150125</v>
      </c>
      <c r="C8" t="s">
        <v>51</v>
      </c>
      <c r="D8">
        <v>100</v>
      </c>
      <c r="E8">
        <v>100</v>
      </c>
      <c r="F8">
        <v>100</v>
      </c>
      <c r="G8">
        <v>100</v>
      </c>
      <c r="H8">
        <v>60</v>
      </c>
      <c r="I8">
        <v>43</v>
      </c>
      <c r="J8" s="6">
        <f t="shared" si="0"/>
        <v>61.2</v>
      </c>
      <c r="K8" s="2" t="s">
        <v>73</v>
      </c>
    </row>
    <row r="9" spans="1:11">
      <c r="A9">
        <v>6</v>
      </c>
      <c r="B9">
        <v>110130204</v>
      </c>
      <c r="C9" t="s">
        <v>36</v>
      </c>
      <c r="D9">
        <v>100</v>
      </c>
      <c r="E9">
        <v>100</v>
      </c>
      <c r="F9">
        <v>100</v>
      </c>
      <c r="G9">
        <v>100</v>
      </c>
      <c r="H9">
        <v>60</v>
      </c>
      <c r="I9">
        <v>37</v>
      </c>
      <c r="J9" s="6">
        <f t="shared" si="0"/>
        <v>58.8</v>
      </c>
      <c r="K9" s="2" t="s">
        <v>74</v>
      </c>
    </row>
    <row r="10" spans="1:11">
      <c r="A10">
        <v>7</v>
      </c>
      <c r="B10">
        <v>110130105</v>
      </c>
      <c r="C10" t="s">
        <v>34</v>
      </c>
      <c r="D10">
        <v>100</v>
      </c>
      <c r="E10">
        <v>100</v>
      </c>
      <c r="F10">
        <v>100</v>
      </c>
      <c r="G10">
        <v>100</v>
      </c>
      <c r="H10">
        <v>47</v>
      </c>
      <c r="I10">
        <v>48</v>
      </c>
      <c r="J10" s="6">
        <f t="shared" si="0"/>
        <v>58</v>
      </c>
      <c r="K10" s="2" t="s">
        <v>74</v>
      </c>
    </row>
    <row r="11" spans="1:11">
      <c r="A11">
        <v>8</v>
      </c>
      <c r="B11">
        <v>110160539</v>
      </c>
      <c r="C11" t="s">
        <v>55</v>
      </c>
      <c r="D11">
        <v>100</v>
      </c>
      <c r="E11">
        <v>100</v>
      </c>
      <c r="F11">
        <v>100</v>
      </c>
      <c r="G11">
        <v>100</v>
      </c>
      <c r="H11">
        <v>21</v>
      </c>
      <c r="I11">
        <v>73</v>
      </c>
      <c r="J11" s="6">
        <f t="shared" si="0"/>
        <v>57.6</v>
      </c>
      <c r="K11" s="2" t="s">
        <v>74</v>
      </c>
    </row>
    <row r="12" spans="1:11">
      <c r="A12">
        <v>9</v>
      </c>
      <c r="B12">
        <v>110140104</v>
      </c>
      <c r="C12" t="s">
        <v>47</v>
      </c>
      <c r="D12">
        <v>100</v>
      </c>
      <c r="E12">
        <v>100</v>
      </c>
      <c r="F12">
        <v>100</v>
      </c>
      <c r="G12">
        <v>100</v>
      </c>
      <c r="H12">
        <v>46</v>
      </c>
      <c r="I12">
        <v>46</v>
      </c>
      <c r="J12" s="6">
        <f t="shared" si="0"/>
        <v>56.800000000000011</v>
      </c>
      <c r="K12" s="2" t="s">
        <v>74</v>
      </c>
    </row>
    <row r="13" spans="1:11">
      <c r="A13">
        <v>10</v>
      </c>
      <c r="B13">
        <v>110150038</v>
      </c>
      <c r="C13" t="s">
        <v>50</v>
      </c>
      <c r="D13">
        <v>100</v>
      </c>
      <c r="E13">
        <v>100</v>
      </c>
      <c r="F13">
        <v>100</v>
      </c>
      <c r="G13">
        <v>100</v>
      </c>
      <c r="H13">
        <v>51</v>
      </c>
      <c r="I13">
        <v>40</v>
      </c>
      <c r="J13" s="6">
        <f t="shared" si="0"/>
        <v>56.400000000000006</v>
      </c>
      <c r="K13" s="2" t="s">
        <v>74</v>
      </c>
    </row>
    <row r="14" spans="1:11">
      <c r="A14">
        <v>11</v>
      </c>
      <c r="B14">
        <v>110170508</v>
      </c>
      <c r="C14" t="s">
        <v>58</v>
      </c>
      <c r="D14">
        <v>100</v>
      </c>
      <c r="E14">
        <v>100</v>
      </c>
      <c r="F14">
        <v>100</v>
      </c>
      <c r="G14">
        <v>100</v>
      </c>
      <c r="H14">
        <v>27</v>
      </c>
      <c r="I14">
        <v>64</v>
      </c>
      <c r="J14" s="6">
        <f t="shared" si="0"/>
        <v>56.400000000000006</v>
      </c>
      <c r="K14" s="2" t="s">
        <v>74</v>
      </c>
    </row>
    <row r="15" spans="1:11">
      <c r="A15">
        <v>12</v>
      </c>
      <c r="B15">
        <v>110120335</v>
      </c>
      <c r="C15" t="s">
        <v>33</v>
      </c>
      <c r="D15">
        <v>100</v>
      </c>
      <c r="E15">
        <v>100</v>
      </c>
      <c r="F15">
        <v>100</v>
      </c>
      <c r="G15">
        <v>100</v>
      </c>
      <c r="H15">
        <v>42</v>
      </c>
      <c r="I15">
        <v>47</v>
      </c>
      <c r="J15" s="6">
        <f t="shared" si="0"/>
        <v>55.599999999999994</v>
      </c>
      <c r="K15" s="2" t="s">
        <v>74</v>
      </c>
    </row>
    <row r="16" spans="1:11">
      <c r="A16">
        <v>13</v>
      </c>
      <c r="B16">
        <v>110100110</v>
      </c>
      <c r="C16" t="s">
        <v>30</v>
      </c>
      <c r="D16">
        <v>100</v>
      </c>
      <c r="E16">
        <v>100</v>
      </c>
      <c r="F16">
        <v>100</v>
      </c>
      <c r="G16">
        <v>100</v>
      </c>
      <c r="H16">
        <v>56</v>
      </c>
      <c r="I16">
        <v>32</v>
      </c>
      <c r="J16" s="6">
        <f t="shared" si="0"/>
        <v>55.2</v>
      </c>
      <c r="K16" s="2" t="s">
        <v>74</v>
      </c>
    </row>
    <row r="17" spans="1:11">
      <c r="A17">
        <v>14</v>
      </c>
      <c r="B17">
        <v>110160531</v>
      </c>
      <c r="C17" t="s">
        <v>54</v>
      </c>
      <c r="D17">
        <v>100</v>
      </c>
      <c r="E17">
        <v>100</v>
      </c>
      <c r="F17">
        <v>100</v>
      </c>
      <c r="G17">
        <v>100</v>
      </c>
      <c r="H17">
        <v>25</v>
      </c>
      <c r="I17">
        <v>63</v>
      </c>
      <c r="J17" s="6">
        <f t="shared" si="0"/>
        <v>55.2</v>
      </c>
      <c r="K17" s="2" t="s">
        <v>74</v>
      </c>
    </row>
    <row r="18" spans="1:11">
      <c r="A18">
        <v>15</v>
      </c>
      <c r="B18">
        <v>110100058</v>
      </c>
      <c r="C18" t="s">
        <v>28</v>
      </c>
      <c r="D18">
        <v>100</v>
      </c>
      <c r="E18">
        <v>100</v>
      </c>
      <c r="F18">
        <v>100</v>
      </c>
      <c r="G18">
        <v>100</v>
      </c>
      <c r="H18">
        <v>34</v>
      </c>
      <c r="I18">
        <v>51</v>
      </c>
      <c r="J18" s="6">
        <f t="shared" si="0"/>
        <v>54</v>
      </c>
      <c r="K18" s="2" t="s">
        <v>74</v>
      </c>
    </row>
    <row r="19" spans="1:11">
      <c r="A19">
        <v>16</v>
      </c>
      <c r="B19">
        <v>110160522</v>
      </c>
      <c r="C19" t="s">
        <v>52</v>
      </c>
      <c r="D19">
        <v>100</v>
      </c>
      <c r="E19">
        <v>100</v>
      </c>
      <c r="F19">
        <v>100</v>
      </c>
      <c r="G19">
        <v>100</v>
      </c>
      <c r="H19">
        <v>39</v>
      </c>
      <c r="I19">
        <v>42</v>
      </c>
      <c r="J19" s="6">
        <f t="shared" si="0"/>
        <v>52.400000000000006</v>
      </c>
      <c r="K19" s="2" t="s">
        <v>78</v>
      </c>
    </row>
    <row r="20" spans="1:11">
      <c r="A20">
        <v>17</v>
      </c>
      <c r="B20">
        <v>110170502</v>
      </c>
      <c r="C20" t="s">
        <v>57</v>
      </c>
      <c r="D20">
        <v>100</v>
      </c>
      <c r="E20">
        <v>100</v>
      </c>
      <c r="F20">
        <v>100</v>
      </c>
      <c r="G20">
        <v>100</v>
      </c>
      <c r="H20">
        <v>34</v>
      </c>
      <c r="I20">
        <v>45</v>
      </c>
      <c r="J20" s="6">
        <f t="shared" si="0"/>
        <v>51.6</v>
      </c>
      <c r="K20" s="2" t="s">
        <v>78</v>
      </c>
    </row>
    <row r="21" spans="1:11">
      <c r="A21">
        <v>18</v>
      </c>
      <c r="B21">
        <v>110170703</v>
      </c>
      <c r="C21" t="s">
        <v>59</v>
      </c>
      <c r="D21">
        <v>100</v>
      </c>
      <c r="E21">
        <v>100</v>
      </c>
      <c r="F21">
        <v>100</v>
      </c>
      <c r="G21">
        <v>100</v>
      </c>
      <c r="H21">
        <v>32</v>
      </c>
      <c r="I21">
        <v>47</v>
      </c>
      <c r="J21" s="6">
        <f t="shared" si="0"/>
        <v>51.599999999999994</v>
      </c>
      <c r="K21" s="2" t="s">
        <v>78</v>
      </c>
    </row>
    <row r="22" spans="1:11">
      <c r="A22">
        <v>19</v>
      </c>
      <c r="B22">
        <v>110140004</v>
      </c>
      <c r="C22" t="s">
        <v>40</v>
      </c>
      <c r="D22">
        <v>100</v>
      </c>
      <c r="E22">
        <v>100</v>
      </c>
      <c r="F22">
        <v>100</v>
      </c>
      <c r="G22">
        <v>100</v>
      </c>
      <c r="H22">
        <v>32</v>
      </c>
      <c r="I22">
        <v>43</v>
      </c>
      <c r="J22" s="6">
        <f t="shared" si="0"/>
        <v>50</v>
      </c>
      <c r="K22" s="2" t="s">
        <v>77</v>
      </c>
    </row>
    <row r="23" spans="1:11">
      <c r="A23">
        <v>20</v>
      </c>
      <c r="B23">
        <v>110140026</v>
      </c>
      <c r="C23" t="s">
        <v>43</v>
      </c>
      <c r="D23">
        <v>100</v>
      </c>
      <c r="E23">
        <v>100</v>
      </c>
      <c r="F23">
        <v>100</v>
      </c>
      <c r="G23">
        <v>100</v>
      </c>
      <c r="H23">
        <v>40</v>
      </c>
      <c r="I23">
        <v>35</v>
      </c>
      <c r="J23" s="6">
        <f t="shared" si="0"/>
        <v>50</v>
      </c>
      <c r="K23" s="2" t="s">
        <v>77</v>
      </c>
    </row>
    <row r="24" spans="1:11">
      <c r="A24">
        <v>21</v>
      </c>
      <c r="B24">
        <v>110140148</v>
      </c>
      <c r="C24" t="s">
        <v>49</v>
      </c>
      <c r="D24">
        <v>100</v>
      </c>
      <c r="E24">
        <v>100</v>
      </c>
      <c r="F24">
        <v>100</v>
      </c>
      <c r="G24">
        <v>100</v>
      </c>
      <c r="H24">
        <v>33</v>
      </c>
      <c r="I24">
        <v>41</v>
      </c>
      <c r="J24" s="6">
        <f t="shared" si="0"/>
        <v>49.600000000000009</v>
      </c>
      <c r="K24" s="2" t="s">
        <v>77</v>
      </c>
    </row>
    <row r="25" spans="1:11">
      <c r="A25">
        <v>22</v>
      </c>
      <c r="B25">
        <v>110140121</v>
      </c>
      <c r="C25" t="s">
        <v>48</v>
      </c>
      <c r="D25">
        <v>100</v>
      </c>
      <c r="E25">
        <v>100</v>
      </c>
      <c r="F25">
        <v>100</v>
      </c>
      <c r="G25">
        <v>100</v>
      </c>
      <c r="H25">
        <v>69</v>
      </c>
      <c r="I25">
        <v>5</v>
      </c>
      <c r="J25" s="6">
        <f t="shared" si="0"/>
        <v>49.6</v>
      </c>
      <c r="K25" s="2" t="s">
        <v>77</v>
      </c>
    </row>
    <row r="26" spans="1:11">
      <c r="A26">
        <v>23</v>
      </c>
      <c r="B26">
        <v>110110151</v>
      </c>
      <c r="C26" t="s">
        <v>31</v>
      </c>
      <c r="D26">
        <v>100</v>
      </c>
      <c r="E26">
        <v>100</v>
      </c>
      <c r="F26">
        <v>100</v>
      </c>
      <c r="G26">
        <v>100</v>
      </c>
      <c r="H26">
        <v>21</v>
      </c>
      <c r="I26">
        <v>47</v>
      </c>
      <c r="J26" s="6">
        <f t="shared" si="0"/>
        <v>47.2</v>
      </c>
      <c r="K26" s="2" t="s">
        <v>77</v>
      </c>
    </row>
    <row r="27" spans="1:11">
      <c r="A27">
        <v>24</v>
      </c>
      <c r="B27">
        <v>110130249</v>
      </c>
      <c r="C27" t="s">
        <v>39</v>
      </c>
      <c r="D27">
        <v>100</v>
      </c>
      <c r="E27">
        <v>100</v>
      </c>
      <c r="F27">
        <v>100</v>
      </c>
      <c r="G27">
        <v>100</v>
      </c>
      <c r="H27">
        <v>32</v>
      </c>
      <c r="I27">
        <v>36</v>
      </c>
      <c r="J27" s="6">
        <f t="shared" si="0"/>
        <v>47.199999999999996</v>
      </c>
      <c r="K27" s="2" t="s">
        <v>77</v>
      </c>
    </row>
    <row r="28" spans="1:11">
      <c r="A28">
        <v>25</v>
      </c>
      <c r="B28">
        <v>110140024</v>
      </c>
      <c r="C28" t="s">
        <v>42</v>
      </c>
      <c r="D28">
        <v>100</v>
      </c>
      <c r="E28">
        <v>100</v>
      </c>
      <c r="F28">
        <v>100</v>
      </c>
      <c r="G28">
        <v>100</v>
      </c>
      <c r="H28">
        <v>28</v>
      </c>
      <c r="I28">
        <v>39</v>
      </c>
      <c r="J28" s="6">
        <f t="shared" si="0"/>
        <v>46.800000000000004</v>
      </c>
      <c r="K28" s="2" t="s">
        <v>77</v>
      </c>
    </row>
    <row r="29" spans="1:11">
      <c r="A29">
        <v>26</v>
      </c>
      <c r="B29">
        <v>110140014</v>
      </c>
      <c r="C29" t="s">
        <v>41</v>
      </c>
      <c r="D29">
        <v>100</v>
      </c>
      <c r="E29">
        <v>100</v>
      </c>
      <c r="F29">
        <v>100</v>
      </c>
      <c r="G29">
        <v>100</v>
      </c>
      <c r="H29">
        <v>40</v>
      </c>
      <c r="I29">
        <v>27</v>
      </c>
      <c r="J29" s="6">
        <f t="shared" si="0"/>
        <v>46.8</v>
      </c>
      <c r="K29" s="2" t="s">
        <v>77</v>
      </c>
    </row>
    <row r="30" spans="1:11">
      <c r="A30">
        <v>27</v>
      </c>
      <c r="B30">
        <v>110090141</v>
      </c>
      <c r="C30" t="s">
        <v>27</v>
      </c>
      <c r="D30">
        <v>100</v>
      </c>
      <c r="E30">
        <v>100</v>
      </c>
      <c r="F30">
        <v>100</v>
      </c>
      <c r="G30">
        <v>100</v>
      </c>
      <c r="H30">
        <v>35</v>
      </c>
      <c r="I30">
        <v>25</v>
      </c>
      <c r="J30" s="6">
        <f t="shared" si="0"/>
        <v>44</v>
      </c>
      <c r="K30" s="2" t="s">
        <v>77</v>
      </c>
    </row>
    <row r="31" spans="1:11">
      <c r="A31">
        <v>28</v>
      </c>
      <c r="B31">
        <v>110130226</v>
      </c>
      <c r="C31" t="s">
        <v>37</v>
      </c>
      <c r="D31">
        <v>100</v>
      </c>
      <c r="E31">
        <v>100</v>
      </c>
      <c r="F31">
        <v>100</v>
      </c>
      <c r="G31">
        <v>100</v>
      </c>
      <c r="H31">
        <v>37</v>
      </c>
      <c r="I31">
        <v>23</v>
      </c>
      <c r="J31" s="6">
        <f t="shared" si="0"/>
        <v>44</v>
      </c>
      <c r="K31" s="2" t="s">
        <v>77</v>
      </c>
    </row>
    <row r="32" spans="1:11">
      <c r="A32">
        <v>29</v>
      </c>
      <c r="B32">
        <v>110140033</v>
      </c>
      <c r="C32" t="s">
        <v>44</v>
      </c>
      <c r="D32">
        <v>100</v>
      </c>
      <c r="E32">
        <v>100</v>
      </c>
      <c r="F32">
        <v>100</v>
      </c>
      <c r="G32">
        <v>100</v>
      </c>
      <c r="H32">
        <v>26</v>
      </c>
      <c r="I32">
        <v>33</v>
      </c>
      <c r="J32" s="6">
        <f t="shared" si="0"/>
        <v>43.6</v>
      </c>
      <c r="K32" s="2" t="s">
        <v>77</v>
      </c>
    </row>
    <row r="33" spans="1:11">
      <c r="A33">
        <v>30</v>
      </c>
      <c r="B33">
        <v>110160548</v>
      </c>
      <c r="C33" t="s">
        <v>56</v>
      </c>
      <c r="D33">
        <v>100</v>
      </c>
      <c r="E33">
        <v>100</v>
      </c>
      <c r="F33">
        <v>100</v>
      </c>
      <c r="G33">
        <v>100</v>
      </c>
      <c r="H33">
        <v>27</v>
      </c>
      <c r="I33">
        <v>21</v>
      </c>
      <c r="J33" s="6">
        <f t="shared" si="0"/>
        <v>39.200000000000003</v>
      </c>
      <c r="K33" s="2" t="s">
        <v>76</v>
      </c>
    </row>
    <row r="34" spans="1:11">
      <c r="A34">
        <v>31</v>
      </c>
      <c r="B34">
        <v>110100102</v>
      </c>
      <c r="C34" t="s">
        <v>29</v>
      </c>
      <c r="D34" t="s">
        <v>66</v>
      </c>
      <c r="E34">
        <v>100</v>
      </c>
      <c r="F34">
        <v>100</v>
      </c>
      <c r="G34">
        <v>100</v>
      </c>
      <c r="H34">
        <v>17</v>
      </c>
      <c r="I34">
        <v>40</v>
      </c>
      <c r="J34" s="6">
        <f t="shared" si="0"/>
        <v>37.799999999999997</v>
      </c>
      <c r="K34" s="2" t="s">
        <v>76</v>
      </c>
    </row>
    <row r="35" spans="1:11">
      <c r="A35">
        <v>32</v>
      </c>
      <c r="B35">
        <v>110160525</v>
      </c>
      <c r="C35" t="s">
        <v>53</v>
      </c>
      <c r="D35">
        <v>100</v>
      </c>
      <c r="E35">
        <v>100</v>
      </c>
      <c r="F35">
        <v>100</v>
      </c>
      <c r="G35">
        <v>100</v>
      </c>
      <c r="H35">
        <v>29</v>
      </c>
      <c r="I35">
        <v>12</v>
      </c>
      <c r="J35" s="6">
        <f t="shared" si="0"/>
        <v>36.400000000000006</v>
      </c>
      <c r="K35" s="2" t="s">
        <v>76</v>
      </c>
    </row>
    <row r="36" spans="1:11">
      <c r="A36">
        <v>33</v>
      </c>
      <c r="B36">
        <v>110130245</v>
      </c>
      <c r="C36" t="s">
        <v>38</v>
      </c>
      <c r="D36">
        <v>100</v>
      </c>
      <c r="E36">
        <v>100</v>
      </c>
      <c r="F36">
        <v>100</v>
      </c>
      <c r="G36">
        <v>100</v>
      </c>
      <c r="H36">
        <v>23</v>
      </c>
      <c r="I36">
        <v>10</v>
      </c>
      <c r="J36" s="6">
        <f t="shared" si="0"/>
        <v>33.200000000000003</v>
      </c>
      <c r="K36" s="2" t="s">
        <v>76</v>
      </c>
    </row>
    <row r="37" spans="1:11">
      <c r="A37">
        <v>34</v>
      </c>
      <c r="B37">
        <v>110090124</v>
      </c>
      <c r="C37" t="s">
        <v>26</v>
      </c>
      <c r="D37" t="s">
        <v>66</v>
      </c>
      <c r="E37">
        <v>100</v>
      </c>
      <c r="F37">
        <v>100</v>
      </c>
      <c r="G37">
        <v>100</v>
      </c>
      <c r="H37">
        <v>16</v>
      </c>
      <c r="I37">
        <v>24</v>
      </c>
      <c r="J37" s="6">
        <f t="shared" si="0"/>
        <v>31</v>
      </c>
      <c r="K37" s="2" t="s">
        <v>76</v>
      </c>
    </row>
    <row r="38" spans="1:11">
      <c r="A38">
        <v>35</v>
      </c>
      <c r="B38">
        <v>110120230</v>
      </c>
      <c r="C38" t="s">
        <v>32</v>
      </c>
      <c r="D38">
        <v>100</v>
      </c>
      <c r="E38">
        <v>100</v>
      </c>
      <c r="F38">
        <v>100</v>
      </c>
      <c r="G38">
        <v>100</v>
      </c>
      <c r="H38">
        <v>14</v>
      </c>
      <c r="I38">
        <v>2</v>
      </c>
      <c r="J38" s="6">
        <f t="shared" si="0"/>
        <v>26.400000000000002</v>
      </c>
      <c r="K38" s="2" t="s">
        <v>75</v>
      </c>
    </row>
    <row r="39" spans="1:11">
      <c r="A39">
        <v>36</v>
      </c>
      <c r="B39">
        <v>110080110</v>
      </c>
      <c r="C39" t="s">
        <v>24</v>
      </c>
      <c r="D39" t="s">
        <v>66</v>
      </c>
      <c r="E39" t="s">
        <v>66</v>
      </c>
      <c r="F39" t="s">
        <v>66</v>
      </c>
      <c r="G39" t="s">
        <v>66</v>
      </c>
      <c r="J39" s="6">
        <f t="shared" si="0"/>
        <v>0</v>
      </c>
      <c r="K39" s="2" t="s">
        <v>70</v>
      </c>
    </row>
    <row r="40" spans="1:11">
      <c r="A40">
        <v>37</v>
      </c>
      <c r="B40">
        <v>110080131</v>
      </c>
      <c r="C40" t="s">
        <v>25</v>
      </c>
      <c r="D40" t="s">
        <v>66</v>
      </c>
      <c r="E40" t="s">
        <v>66</v>
      </c>
      <c r="F40" t="s">
        <v>66</v>
      </c>
      <c r="G40" t="s">
        <v>66</v>
      </c>
      <c r="J40" s="6">
        <f t="shared" si="0"/>
        <v>0</v>
      </c>
      <c r="K40" s="2" t="s">
        <v>70</v>
      </c>
    </row>
    <row r="41" spans="1:11">
      <c r="A41">
        <v>38</v>
      </c>
      <c r="B41">
        <v>110140035</v>
      </c>
      <c r="C41" t="s">
        <v>46</v>
      </c>
      <c r="D41" s="4" t="s">
        <v>66</v>
      </c>
      <c r="E41" t="s">
        <v>66</v>
      </c>
      <c r="F41" t="s">
        <v>66</v>
      </c>
      <c r="G41" t="s">
        <v>66</v>
      </c>
      <c r="J41" s="6">
        <f t="shared" si="0"/>
        <v>0</v>
      </c>
      <c r="K41" s="2" t="s">
        <v>70</v>
      </c>
    </row>
    <row r="42" spans="1:11">
      <c r="D42">
        <v>100</v>
      </c>
      <c r="E42">
        <v>100</v>
      </c>
      <c r="F42">
        <v>100</v>
      </c>
      <c r="G42">
        <v>100</v>
      </c>
      <c r="H42">
        <v>100</v>
      </c>
      <c r="I42">
        <v>100</v>
      </c>
      <c r="J42" s="2">
        <f t="shared" ref="J42" si="1">0.05*SUM(D42:G42)+0.4*H42+0.4*I42</f>
        <v>100</v>
      </c>
    </row>
    <row r="43" spans="1:11">
      <c r="C43" t="s">
        <v>67</v>
      </c>
      <c r="D43">
        <f>$A$41-COUNTBLANK(D4:D41)</f>
        <v>33</v>
      </c>
      <c r="E43">
        <f t="shared" ref="E43:H43" si="2">$A$41-COUNTBLANK(E4:E41)</f>
        <v>35</v>
      </c>
      <c r="F43">
        <f t="shared" si="2"/>
        <v>35</v>
      </c>
      <c r="G43">
        <f t="shared" si="2"/>
        <v>35</v>
      </c>
      <c r="H43">
        <f t="shared" si="2"/>
        <v>35</v>
      </c>
      <c r="I43">
        <f t="shared" ref="I43:J43" si="3">$A$41-COUNTBLANK(I4:I41)</f>
        <v>35</v>
      </c>
      <c r="J43" s="2">
        <f t="shared" si="3"/>
        <v>38</v>
      </c>
    </row>
    <row r="44" spans="1:11">
      <c r="C44" t="s">
        <v>68</v>
      </c>
      <c r="D44">
        <f>SUM(D4:D41)/$A$41</f>
        <v>86.84210526315789</v>
      </c>
      <c r="E44">
        <f t="shared" ref="E44:G44" si="4">SUM(E4:E41)/$A$41</f>
        <v>92.10526315789474</v>
      </c>
      <c r="F44">
        <f t="shared" si="4"/>
        <v>92.10526315789474</v>
      </c>
      <c r="G44">
        <f t="shared" si="4"/>
        <v>92.10526315789474</v>
      </c>
      <c r="H44">
        <f t="shared" ref="H44:I44" si="5">SUM(H4:H41)/$A$41</f>
        <v>34.763157894736842</v>
      </c>
      <c r="I44">
        <f t="shared" si="5"/>
        <v>36.763157894736842</v>
      </c>
      <c r="J44" s="2">
        <f t="shared" ref="J44" si="6">SUM(J4:J41)/$A$41</f>
        <v>46.768421052631581</v>
      </c>
    </row>
    <row r="45" spans="1:11">
      <c r="C45" t="s">
        <v>69</v>
      </c>
      <c r="D45">
        <f>SUM(D4:D41)/D43</f>
        <v>100</v>
      </c>
      <c r="E45">
        <f t="shared" ref="E45:G45" si="7">SUM(E4:E41)/E43</f>
        <v>100</v>
      </c>
      <c r="F45">
        <f t="shared" si="7"/>
        <v>100</v>
      </c>
      <c r="G45">
        <f t="shared" si="7"/>
        <v>100</v>
      </c>
      <c r="H45">
        <f t="shared" ref="H45:I45" si="8">SUM(H4:H41)/H43</f>
        <v>37.74285714285714</v>
      </c>
      <c r="I45">
        <f t="shared" si="8"/>
        <v>39.914285714285711</v>
      </c>
      <c r="J45" s="2">
        <f t="shared" ref="J45" si="9">SUM(J4:J41)/J43</f>
        <v>46.768421052631581</v>
      </c>
    </row>
    <row r="47" spans="1:11">
      <c r="C47" t="s">
        <v>71</v>
      </c>
      <c r="D47">
        <f>STDEV(D4:D41)</f>
        <v>0</v>
      </c>
      <c r="E47">
        <f t="shared" ref="E47:J47" si="10">STDEV(E4:E41)</f>
        <v>0</v>
      </c>
      <c r="F47">
        <f t="shared" si="10"/>
        <v>0</v>
      </c>
      <c r="G47">
        <f t="shared" si="10"/>
        <v>0</v>
      </c>
      <c r="H47">
        <f t="shared" si="10"/>
        <v>15.008512990462242</v>
      </c>
      <c r="I47">
        <f t="shared" si="10"/>
        <v>18.065845950742698</v>
      </c>
      <c r="J47" s="2">
        <f t="shared" si="10"/>
        <v>17.273289883096723</v>
      </c>
    </row>
  </sheetData>
  <sortState ref="B4:J41">
    <sortCondition descending="1" ref="J4:J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25" workbookViewId="0">
      <selection activeCell="R40" sqref="R40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7" width="6.77734375" customWidth="1"/>
    <col min="8" max="8" width="8" customWidth="1"/>
    <col min="9" max="9" width="6.77734375" customWidth="1"/>
    <col min="10" max="11" width="6.77734375" style="2" customWidth="1"/>
  </cols>
  <sheetData>
    <row r="1" spans="1:11">
      <c r="B1" t="s">
        <v>62</v>
      </c>
    </row>
    <row r="2" spans="1:11">
      <c r="D2" s="1"/>
      <c r="E2" s="1"/>
      <c r="F2" s="1"/>
      <c r="G2" s="1"/>
      <c r="H2" s="1"/>
      <c r="I2" s="1"/>
      <c r="J2" s="5"/>
      <c r="K2" s="5"/>
    </row>
    <row r="3" spans="1:11">
      <c r="B3" t="s">
        <v>0</v>
      </c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>
      <c r="A4">
        <v>1</v>
      </c>
      <c r="B4">
        <v>110080110</v>
      </c>
      <c r="C4" t="s">
        <v>24</v>
      </c>
      <c r="D4" t="s">
        <v>66</v>
      </c>
      <c r="E4" t="s">
        <v>66</v>
      </c>
      <c r="F4" t="s">
        <v>66</v>
      </c>
      <c r="G4" t="s">
        <v>66</v>
      </c>
      <c r="J4" s="7">
        <f>0.05*SUM(D4:G4)+0.4*H4+0.4*I4</f>
        <v>0</v>
      </c>
      <c r="K4" s="2" t="s">
        <v>70</v>
      </c>
    </row>
    <row r="5" spans="1:11">
      <c r="A5">
        <v>2</v>
      </c>
      <c r="B5">
        <v>110080131</v>
      </c>
      <c r="C5" t="s">
        <v>25</v>
      </c>
      <c r="D5" t="s">
        <v>66</v>
      </c>
      <c r="E5" t="s">
        <v>66</v>
      </c>
      <c r="F5" t="s">
        <v>66</v>
      </c>
      <c r="G5" t="s">
        <v>66</v>
      </c>
      <c r="J5" s="7">
        <f>0.05*SUM(D5:G5)+0.4*H5+0.4*I5</f>
        <v>0</v>
      </c>
      <c r="K5" s="2" t="s">
        <v>70</v>
      </c>
    </row>
    <row r="6" spans="1:11">
      <c r="A6">
        <v>3</v>
      </c>
      <c r="B6">
        <v>110090124</v>
      </c>
      <c r="C6" t="s">
        <v>26</v>
      </c>
      <c r="D6" t="s">
        <v>66</v>
      </c>
      <c r="E6">
        <v>100</v>
      </c>
      <c r="F6">
        <v>100</v>
      </c>
      <c r="G6">
        <v>100</v>
      </c>
      <c r="H6">
        <v>16</v>
      </c>
      <c r="I6">
        <v>24</v>
      </c>
      <c r="J6" s="7">
        <f>0.05*SUM(D6:G6)+0.4*H6+0.4*I6</f>
        <v>31</v>
      </c>
      <c r="K6" s="2" t="s">
        <v>76</v>
      </c>
    </row>
    <row r="7" spans="1:11">
      <c r="A7">
        <v>4</v>
      </c>
      <c r="B7">
        <v>110090141</v>
      </c>
      <c r="C7" t="s">
        <v>27</v>
      </c>
      <c r="D7">
        <v>100</v>
      </c>
      <c r="E7">
        <v>100</v>
      </c>
      <c r="F7">
        <v>100</v>
      </c>
      <c r="G7">
        <v>100</v>
      </c>
      <c r="H7">
        <v>35</v>
      </c>
      <c r="I7">
        <v>25</v>
      </c>
      <c r="J7" s="7">
        <f>0.05*SUM(D7:G7)+0.4*H7+0.4*I7</f>
        <v>44</v>
      </c>
      <c r="K7" s="2" t="s">
        <v>77</v>
      </c>
    </row>
    <row r="8" spans="1:11">
      <c r="A8">
        <v>5</v>
      </c>
      <c r="B8">
        <v>110100058</v>
      </c>
      <c r="C8" t="s">
        <v>28</v>
      </c>
      <c r="D8">
        <v>100</v>
      </c>
      <c r="E8">
        <v>100</v>
      </c>
      <c r="F8">
        <v>100</v>
      </c>
      <c r="G8">
        <v>100</v>
      </c>
      <c r="H8">
        <v>34</v>
      </c>
      <c r="I8">
        <v>51</v>
      </c>
      <c r="J8" s="7">
        <f>0.05*SUM(D8:G8)+0.4*H8+0.4*I8</f>
        <v>54</v>
      </c>
      <c r="K8" s="2" t="s">
        <v>74</v>
      </c>
    </row>
    <row r="9" spans="1:11">
      <c r="A9">
        <v>6</v>
      </c>
      <c r="B9">
        <v>110100102</v>
      </c>
      <c r="C9" t="s">
        <v>29</v>
      </c>
      <c r="D9" t="s">
        <v>66</v>
      </c>
      <c r="E9">
        <v>100</v>
      </c>
      <c r="F9">
        <v>100</v>
      </c>
      <c r="G9">
        <v>100</v>
      </c>
      <c r="H9">
        <v>17</v>
      </c>
      <c r="I9">
        <v>40</v>
      </c>
      <c r="J9" s="7">
        <f>0.05*SUM(D9:G9)+0.4*H9+0.4*I9</f>
        <v>37.799999999999997</v>
      </c>
      <c r="K9" s="2" t="s">
        <v>76</v>
      </c>
    </row>
    <row r="10" spans="1:11">
      <c r="A10">
        <v>7</v>
      </c>
      <c r="B10">
        <v>110100110</v>
      </c>
      <c r="C10" t="s">
        <v>30</v>
      </c>
      <c r="D10">
        <v>100</v>
      </c>
      <c r="E10">
        <v>100</v>
      </c>
      <c r="F10">
        <v>100</v>
      </c>
      <c r="G10">
        <v>100</v>
      </c>
      <c r="H10">
        <v>56</v>
      </c>
      <c r="I10">
        <v>32</v>
      </c>
      <c r="J10" s="7">
        <f>0.05*SUM(D10:G10)+0.4*H10+0.4*I10</f>
        <v>55.2</v>
      </c>
      <c r="K10" s="2" t="s">
        <v>74</v>
      </c>
    </row>
    <row r="11" spans="1:11">
      <c r="A11">
        <v>8</v>
      </c>
      <c r="B11">
        <v>110110151</v>
      </c>
      <c r="C11" t="s">
        <v>31</v>
      </c>
      <c r="D11">
        <v>100</v>
      </c>
      <c r="E11">
        <v>100</v>
      </c>
      <c r="F11">
        <v>100</v>
      </c>
      <c r="G11">
        <v>100</v>
      </c>
      <c r="H11">
        <v>21</v>
      </c>
      <c r="I11">
        <v>47</v>
      </c>
      <c r="J11" s="7">
        <f>0.05*SUM(D11:G11)+0.4*H11+0.4*I11</f>
        <v>47.2</v>
      </c>
      <c r="K11" s="2" t="s">
        <v>77</v>
      </c>
    </row>
    <row r="12" spans="1:11">
      <c r="A12">
        <v>9</v>
      </c>
      <c r="B12">
        <v>110120230</v>
      </c>
      <c r="C12" t="s">
        <v>32</v>
      </c>
      <c r="D12">
        <v>100</v>
      </c>
      <c r="E12">
        <v>100</v>
      </c>
      <c r="F12">
        <v>100</v>
      </c>
      <c r="G12">
        <v>100</v>
      </c>
      <c r="H12">
        <v>14</v>
      </c>
      <c r="I12">
        <v>2</v>
      </c>
      <c r="J12" s="7">
        <f>0.05*SUM(D12:G12)+0.4*H12+0.4*I12</f>
        <v>26.400000000000002</v>
      </c>
      <c r="K12" s="2" t="s">
        <v>75</v>
      </c>
    </row>
    <row r="13" spans="1:11">
      <c r="A13">
        <v>10</v>
      </c>
      <c r="B13">
        <v>110120335</v>
      </c>
      <c r="C13" t="s">
        <v>33</v>
      </c>
      <c r="D13">
        <v>100</v>
      </c>
      <c r="E13">
        <v>100</v>
      </c>
      <c r="F13">
        <v>100</v>
      </c>
      <c r="G13">
        <v>100</v>
      </c>
      <c r="H13">
        <v>42</v>
      </c>
      <c r="I13">
        <v>47</v>
      </c>
      <c r="J13" s="7">
        <f>0.05*SUM(D13:G13)+0.4*H13+0.4*I13</f>
        <v>55.599999999999994</v>
      </c>
      <c r="K13" s="2" t="s">
        <v>74</v>
      </c>
    </row>
    <row r="14" spans="1:11">
      <c r="A14">
        <v>11</v>
      </c>
      <c r="B14">
        <v>110130105</v>
      </c>
      <c r="C14" t="s">
        <v>34</v>
      </c>
      <c r="D14">
        <v>100</v>
      </c>
      <c r="E14">
        <v>100</v>
      </c>
      <c r="F14">
        <v>100</v>
      </c>
      <c r="G14">
        <v>100</v>
      </c>
      <c r="H14">
        <v>47</v>
      </c>
      <c r="I14">
        <v>48</v>
      </c>
      <c r="J14" s="7">
        <f>0.05*SUM(D14:G14)+0.4*H14+0.4*I14</f>
        <v>58</v>
      </c>
      <c r="K14" s="2" t="s">
        <v>74</v>
      </c>
    </row>
    <row r="15" spans="1:11">
      <c r="A15">
        <v>12</v>
      </c>
      <c r="B15">
        <v>110130110</v>
      </c>
      <c r="C15" t="s">
        <v>35</v>
      </c>
      <c r="D15">
        <v>100</v>
      </c>
      <c r="E15">
        <v>100</v>
      </c>
      <c r="F15">
        <v>100</v>
      </c>
      <c r="G15">
        <v>100</v>
      </c>
      <c r="H15">
        <v>48</v>
      </c>
      <c r="I15">
        <v>56</v>
      </c>
      <c r="J15" s="7">
        <f>0.05*SUM(D15:G15)+0.4*H15+0.4*I15</f>
        <v>61.600000000000009</v>
      </c>
      <c r="K15" s="2" t="s">
        <v>73</v>
      </c>
    </row>
    <row r="16" spans="1:11">
      <c r="A16">
        <v>13</v>
      </c>
      <c r="B16">
        <v>110130204</v>
      </c>
      <c r="C16" t="s">
        <v>36</v>
      </c>
      <c r="D16">
        <v>100</v>
      </c>
      <c r="E16">
        <v>100</v>
      </c>
      <c r="F16">
        <v>100</v>
      </c>
      <c r="G16">
        <v>100</v>
      </c>
      <c r="H16">
        <v>60</v>
      </c>
      <c r="I16">
        <v>37</v>
      </c>
      <c r="J16" s="7">
        <f>0.05*SUM(D16:G16)+0.4*H16+0.4*I16</f>
        <v>58.8</v>
      </c>
      <c r="K16" s="2" t="s">
        <v>74</v>
      </c>
    </row>
    <row r="17" spans="1:11">
      <c r="A17">
        <v>14</v>
      </c>
      <c r="B17">
        <v>110130226</v>
      </c>
      <c r="C17" t="s">
        <v>37</v>
      </c>
      <c r="D17">
        <v>100</v>
      </c>
      <c r="E17">
        <v>100</v>
      </c>
      <c r="F17">
        <v>100</v>
      </c>
      <c r="G17">
        <v>100</v>
      </c>
      <c r="H17">
        <v>37</v>
      </c>
      <c r="I17">
        <v>23</v>
      </c>
      <c r="J17" s="7">
        <f>0.05*SUM(D17:G17)+0.4*H17+0.4*I17</f>
        <v>44</v>
      </c>
      <c r="K17" s="2" t="s">
        <v>77</v>
      </c>
    </row>
    <row r="18" spans="1:11">
      <c r="A18">
        <v>15</v>
      </c>
      <c r="B18">
        <v>110130245</v>
      </c>
      <c r="C18" t="s">
        <v>38</v>
      </c>
      <c r="D18">
        <v>100</v>
      </c>
      <c r="E18">
        <v>100</v>
      </c>
      <c r="F18">
        <v>100</v>
      </c>
      <c r="G18">
        <v>100</v>
      </c>
      <c r="H18">
        <v>23</v>
      </c>
      <c r="I18">
        <v>10</v>
      </c>
      <c r="J18" s="7">
        <f>0.05*SUM(D18:G18)+0.4*H18+0.4*I18</f>
        <v>33.200000000000003</v>
      </c>
      <c r="K18" s="2" t="s">
        <v>76</v>
      </c>
    </row>
    <row r="19" spans="1:11">
      <c r="A19">
        <v>16</v>
      </c>
      <c r="B19">
        <v>110130249</v>
      </c>
      <c r="C19" t="s">
        <v>39</v>
      </c>
      <c r="D19">
        <v>100</v>
      </c>
      <c r="E19">
        <v>100</v>
      </c>
      <c r="F19">
        <v>100</v>
      </c>
      <c r="G19">
        <v>100</v>
      </c>
      <c r="H19">
        <v>32</v>
      </c>
      <c r="I19">
        <v>36</v>
      </c>
      <c r="J19" s="7">
        <f>0.05*SUM(D19:G19)+0.4*H19+0.4*I19</f>
        <v>47.199999999999996</v>
      </c>
      <c r="K19" s="2" t="s">
        <v>77</v>
      </c>
    </row>
    <row r="20" spans="1:11">
      <c r="A20">
        <v>17</v>
      </c>
      <c r="B20">
        <v>110140004</v>
      </c>
      <c r="C20" t="s">
        <v>40</v>
      </c>
      <c r="D20">
        <v>100</v>
      </c>
      <c r="E20">
        <v>100</v>
      </c>
      <c r="F20">
        <v>100</v>
      </c>
      <c r="G20">
        <v>100</v>
      </c>
      <c r="H20">
        <v>32</v>
      </c>
      <c r="I20">
        <v>43</v>
      </c>
      <c r="J20" s="7">
        <f>0.05*SUM(D20:G20)+0.4*H20+0.4*I20</f>
        <v>50</v>
      </c>
      <c r="K20" s="2" t="s">
        <v>77</v>
      </c>
    </row>
    <row r="21" spans="1:11">
      <c r="A21">
        <v>18</v>
      </c>
      <c r="B21">
        <v>110140014</v>
      </c>
      <c r="C21" t="s">
        <v>41</v>
      </c>
      <c r="D21">
        <v>100</v>
      </c>
      <c r="E21">
        <v>100</v>
      </c>
      <c r="F21">
        <v>100</v>
      </c>
      <c r="G21">
        <v>100</v>
      </c>
      <c r="H21">
        <v>40</v>
      </c>
      <c r="I21">
        <v>27</v>
      </c>
      <c r="J21" s="7">
        <f>0.05*SUM(D21:G21)+0.4*H21+0.4*I21</f>
        <v>46.8</v>
      </c>
      <c r="K21" s="2" t="s">
        <v>77</v>
      </c>
    </row>
    <row r="22" spans="1:11">
      <c r="A22">
        <v>19</v>
      </c>
      <c r="B22">
        <v>110140024</v>
      </c>
      <c r="C22" t="s">
        <v>42</v>
      </c>
      <c r="D22">
        <v>100</v>
      </c>
      <c r="E22">
        <v>100</v>
      </c>
      <c r="F22">
        <v>100</v>
      </c>
      <c r="G22">
        <v>100</v>
      </c>
      <c r="H22">
        <v>28</v>
      </c>
      <c r="I22">
        <v>39</v>
      </c>
      <c r="J22" s="7">
        <f>0.05*SUM(D22:G22)+0.4*H22+0.4*I22</f>
        <v>46.800000000000004</v>
      </c>
      <c r="K22" s="2" t="s">
        <v>77</v>
      </c>
    </row>
    <row r="23" spans="1:11">
      <c r="A23">
        <v>20</v>
      </c>
      <c r="B23">
        <v>110140026</v>
      </c>
      <c r="C23" t="s">
        <v>43</v>
      </c>
      <c r="D23">
        <v>100</v>
      </c>
      <c r="E23">
        <v>100</v>
      </c>
      <c r="F23">
        <v>100</v>
      </c>
      <c r="G23">
        <v>100</v>
      </c>
      <c r="H23">
        <v>40</v>
      </c>
      <c r="I23">
        <v>35</v>
      </c>
      <c r="J23" s="7">
        <f>0.05*SUM(D23:G23)+0.4*H23+0.4*I23</f>
        <v>50</v>
      </c>
      <c r="K23" s="2" t="s">
        <v>77</v>
      </c>
    </row>
    <row r="24" spans="1:11">
      <c r="A24">
        <v>21</v>
      </c>
      <c r="B24">
        <v>110140033</v>
      </c>
      <c r="C24" t="s">
        <v>44</v>
      </c>
      <c r="D24">
        <v>100</v>
      </c>
      <c r="E24">
        <v>100</v>
      </c>
      <c r="F24">
        <v>100</v>
      </c>
      <c r="G24">
        <v>100</v>
      </c>
      <c r="H24">
        <v>26</v>
      </c>
      <c r="I24">
        <v>33</v>
      </c>
      <c r="J24" s="7">
        <f>0.05*SUM(D24:G24)+0.4*H24+0.4*I24</f>
        <v>43.6</v>
      </c>
      <c r="K24" s="2" t="s">
        <v>77</v>
      </c>
    </row>
    <row r="25" spans="1:11">
      <c r="A25">
        <v>22</v>
      </c>
      <c r="B25">
        <v>110140034</v>
      </c>
      <c r="C25" t="s">
        <v>45</v>
      </c>
      <c r="D25">
        <v>100</v>
      </c>
      <c r="E25">
        <v>100</v>
      </c>
      <c r="F25">
        <v>100</v>
      </c>
      <c r="G25">
        <v>100</v>
      </c>
      <c r="H25">
        <v>55</v>
      </c>
      <c r="I25">
        <v>73</v>
      </c>
      <c r="J25" s="7">
        <f>0.05*SUM(D25:G25)+0.4*H25+0.4*I25</f>
        <v>71.2</v>
      </c>
      <c r="K25" s="2" t="s">
        <v>72</v>
      </c>
    </row>
    <row r="26" spans="1:11">
      <c r="A26">
        <v>23</v>
      </c>
      <c r="B26">
        <v>110140035</v>
      </c>
      <c r="C26" t="s">
        <v>46</v>
      </c>
      <c r="D26" s="4" t="s">
        <v>66</v>
      </c>
      <c r="E26" t="s">
        <v>66</v>
      </c>
      <c r="F26" t="s">
        <v>66</v>
      </c>
      <c r="G26" t="s">
        <v>66</v>
      </c>
      <c r="J26" s="7">
        <f>0.05*SUM(D26:G26)+0.4*H26+0.4*I26</f>
        <v>0</v>
      </c>
      <c r="K26" s="2" t="s">
        <v>70</v>
      </c>
    </row>
    <row r="27" spans="1:11">
      <c r="A27">
        <v>24</v>
      </c>
      <c r="B27">
        <v>110140104</v>
      </c>
      <c r="C27" t="s">
        <v>47</v>
      </c>
      <c r="D27">
        <v>100</v>
      </c>
      <c r="E27">
        <v>100</v>
      </c>
      <c r="F27">
        <v>100</v>
      </c>
      <c r="G27">
        <v>100</v>
      </c>
      <c r="H27">
        <v>46</v>
      </c>
      <c r="I27">
        <v>46</v>
      </c>
      <c r="J27" s="7">
        <f>0.05*SUM(D27:G27)+0.4*H27+0.4*I27</f>
        <v>56.800000000000011</v>
      </c>
      <c r="K27" s="2" t="s">
        <v>74</v>
      </c>
    </row>
    <row r="28" spans="1:11">
      <c r="A28">
        <v>25</v>
      </c>
      <c r="B28">
        <v>110140121</v>
      </c>
      <c r="C28" t="s">
        <v>48</v>
      </c>
      <c r="D28">
        <v>100</v>
      </c>
      <c r="E28">
        <v>100</v>
      </c>
      <c r="F28">
        <v>100</v>
      </c>
      <c r="G28">
        <v>100</v>
      </c>
      <c r="H28">
        <v>69</v>
      </c>
      <c r="I28">
        <v>5</v>
      </c>
      <c r="J28" s="7">
        <f>0.05*SUM(D28:G28)+0.4*H28+0.4*I28</f>
        <v>49.6</v>
      </c>
      <c r="K28" s="2" t="s">
        <v>77</v>
      </c>
    </row>
    <row r="29" spans="1:11">
      <c r="A29">
        <v>26</v>
      </c>
      <c r="B29">
        <v>110140148</v>
      </c>
      <c r="C29" t="s">
        <v>49</v>
      </c>
      <c r="D29">
        <v>100</v>
      </c>
      <c r="E29">
        <v>100</v>
      </c>
      <c r="F29">
        <v>100</v>
      </c>
      <c r="G29">
        <v>100</v>
      </c>
      <c r="H29">
        <v>33</v>
      </c>
      <c r="I29">
        <v>41</v>
      </c>
      <c r="J29" s="7">
        <f>0.05*SUM(D29:G29)+0.4*H29+0.4*I29</f>
        <v>49.600000000000009</v>
      </c>
      <c r="K29" s="2" t="s">
        <v>77</v>
      </c>
    </row>
    <row r="30" spans="1:11">
      <c r="A30">
        <v>27</v>
      </c>
      <c r="B30">
        <v>110150038</v>
      </c>
      <c r="C30" t="s">
        <v>50</v>
      </c>
      <c r="D30">
        <v>100</v>
      </c>
      <c r="E30">
        <v>100</v>
      </c>
      <c r="F30">
        <v>100</v>
      </c>
      <c r="G30">
        <v>100</v>
      </c>
      <c r="H30">
        <v>51</v>
      </c>
      <c r="I30">
        <v>40</v>
      </c>
      <c r="J30" s="7">
        <f>0.05*SUM(D30:G30)+0.4*H30+0.4*I30</f>
        <v>56.400000000000006</v>
      </c>
      <c r="K30" s="2" t="s">
        <v>74</v>
      </c>
    </row>
    <row r="31" spans="1:11">
      <c r="A31">
        <v>28</v>
      </c>
      <c r="B31">
        <v>110150125</v>
      </c>
      <c r="C31" t="s">
        <v>51</v>
      </c>
      <c r="D31">
        <v>100</v>
      </c>
      <c r="E31">
        <v>100</v>
      </c>
      <c r="F31">
        <v>100</v>
      </c>
      <c r="G31">
        <v>100</v>
      </c>
      <c r="H31">
        <v>60</v>
      </c>
      <c r="I31">
        <v>43</v>
      </c>
      <c r="J31" s="7">
        <f>0.05*SUM(D31:G31)+0.4*H31+0.4*I31</f>
        <v>61.2</v>
      </c>
      <c r="K31" s="2" t="s">
        <v>73</v>
      </c>
    </row>
    <row r="32" spans="1:11">
      <c r="A32">
        <v>29</v>
      </c>
      <c r="B32">
        <v>110160522</v>
      </c>
      <c r="C32" t="s">
        <v>52</v>
      </c>
      <c r="D32">
        <v>100</v>
      </c>
      <c r="E32">
        <v>100</v>
      </c>
      <c r="F32">
        <v>100</v>
      </c>
      <c r="G32">
        <v>100</v>
      </c>
      <c r="H32">
        <v>39</v>
      </c>
      <c r="I32">
        <v>42</v>
      </c>
      <c r="J32" s="7">
        <f>0.05*SUM(D32:G32)+0.4*H32+0.4*I32</f>
        <v>52.400000000000006</v>
      </c>
      <c r="K32" s="2" t="s">
        <v>78</v>
      </c>
    </row>
    <row r="33" spans="1:11">
      <c r="A33">
        <v>30</v>
      </c>
      <c r="B33">
        <v>110160525</v>
      </c>
      <c r="C33" t="s">
        <v>53</v>
      </c>
      <c r="D33">
        <v>100</v>
      </c>
      <c r="E33">
        <v>100</v>
      </c>
      <c r="F33">
        <v>100</v>
      </c>
      <c r="G33">
        <v>100</v>
      </c>
      <c r="H33">
        <v>29</v>
      </c>
      <c r="I33">
        <v>12</v>
      </c>
      <c r="J33" s="7">
        <f>0.05*SUM(D33:G33)+0.4*H33+0.4*I33</f>
        <v>36.400000000000006</v>
      </c>
      <c r="K33" s="2" t="s">
        <v>76</v>
      </c>
    </row>
    <row r="34" spans="1:11">
      <c r="A34">
        <v>31</v>
      </c>
      <c r="B34">
        <v>110160531</v>
      </c>
      <c r="C34" t="s">
        <v>54</v>
      </c>
      <c r="D34">
        <v>100</v>
      </c>
      <c r="E34">
        <v>100</v>
      </c>
      <c r="F34">
        <v>100</v>
      </c>
      <c r="G34">
        <v>100</v>
      </c>
      <c r="H34">
        <v>25</v>
      </c>
      <c r="I34">
        <v>63</v>
      </c>
      <c r="J34" s="7">
        <f>0.05*SUM(D34:G34)+0.4*H34+0.4*I34</f>
        <v>55.2</v>
      </c>
      <c r="K34" s="2" t="s">
        <v>74</v>
      </c>
    </row>
    <row r="35" spans="1:11">
      <c r="A35">
        <v>32</v>
      </c>
      <c r="B35">
        <v>110160539</v>
      </c>
      <c r="C35" t="s">
        <v>55</v>
      </c>
      <c r="D35">
        <v>100</v>
      </c>
      <c r="E35">
        <v>100</v>
      </c>
      <c r="F35">
        <v>100</v>
      </c>
      <c r="G35">
        <v>100</v>
      </c>
      <c r="H35">
        <v>21</v>
      </c>
      <c r="I35">
        <v>73</v>
      </c>
      <c r="J35" s="7">
        <f>0.05*SUM(D35:G35)+0.4*H35+0.4*I35</f>
        <v>57.6</v>
      </c>
      <c r="K35" s="2" t="s">
        <v>74</v>
      </c>
    </row>
    <row r="36" spans="1:11">
      <c r="A36">
        <v>33</v>
      </c>
      <c r="B36">
        <v>110160548</v>
      </c>
      <c r="C36" t="s">
        <v>56</v>
      </c>
      <c r="D36">
        <v>100</v>
      </c>
      <c r="E36">
        <v>100</v>
      </c>
      <c r="F36">
        <v>100</v>
      </c>
      <c r="G36">
        <v>100</v>
      </c>
      <c r="H36">
        <v>27</v>
      </c>
      <c r="I36">
        <v>21</v>
      </c>
      <c r="J36" s="7">
        <f>0.05*SUM(D36:G36)+0.4*H36+0.4*I36</f>
        <v>39.200000000000003</v>
      </c>
      <c r="K36" s="2" t="s">
        <v>76</v>
      </c>
    </row>
    <row r="37" spans="1:11">
      <c r="A37">
        <v>34</v>
      </c>
      <c r="B37">
        <v>110170502</v>
      </c>
      <c r="C37" t="s">
        <v>57</v>
      </c>
      <c r="D37">
        <v>100</v>
      </c>
      <c r="E37">
        <v>100</v>
      </c>
      <c r="F37">
        <v>100</v>
      </c>
      <c r="G37">
        <v>100</v>
      </c>
      <c r="H37">
        <v>34</v>
      </c>
      <c r="I37">
        <v>45</v>
      </c>
      <c r="J37" s="7">
        <f>0.05*SUM(D37:G37)+0.4*H37+0.4*I37</f>
        <v>51.6</v>
      </c>
      <c r="K37" s="2" t="s">
        <v>78</v>
      </c>
    </row>
    <row r="38" spans="1:11">
      <c r="A38">
        <v>35</v>
      </c>
      <c r="B38">
        <v>110170508</v>
      </c>
      <c r="C38" t="s">
        <v>58</v>
      </c>
      <c r="D38">
        <v>100</v>
      </c>
      <c r="E38">
        <v>100</v>
      </c>
      <c r="F38">
        <v>100</v>
      </c>
      <c r="G38">
        <v>100</v>
      </c>
      <c r="H38">
        <v>27</v>
      </c>
      <c r="I38">
        <v>64</v>
      </c>
      <c r="J38" s="7">
        <f>0.05*SUM(D38:G38)+0.4*H38+0.4*I38</f>
        <v>56.400000000000006</v>
      </c>
      <c r="K38" s="2" t="s">
        <v>74</v>
      </c>
    </row>
    <row r="39" spans="1:11">
      <c r="A39">
        <v>36</v>
      </c>
      <c r="B39">
        <v>110170703</v>
      </c>
      <c r="C39" t="s">
        <v>59</v>
      </c>
      <c r="D39">
        <v>100</v>
      </c>
      <c r="E39">
        <v>100</v>
      </c>
      <c r="F39">
        <v>100</v>
      </c>
      <c r="G39">
        <v>100</v>
      </c>
      <c r="H39">
        <v>32</v>
      </c>
      <c r="I39">
        <v>47</v>
      </c>
      <c r="J39" s="7">
        <f>0.05*SUM(D39:G39)+0.4*H39+0.4*I39</f>
        <v>51.599999999999994</v>
      </c>
      <c r="K39" s="2" t="s">
        <v>78</v>
      </c>
    </row>
    <row r="40" spans="1:11">
      <c r="A40">
        <v>37</v>
      </c>
      <c r="B40">
        <v>110170704</v>
      </c>
      <c r="C40" t="s">
        <v>60</v>
      </c>
      <c r="D40">
        <v>100</v>
      </c>
      <c r="E40">
        <v>100</v>
      </c>
      <c r="F40">
        <v>100</v>
      </c>
      <c r="G40">
        <v>100</v>
      </c>
      <c r="H40">
        <v>51</v>
      </c>
      <c r="I40">
        <v>53</v>
      </c>
      <c r="J40" s="7">
        <f>0.05*SUM(D40:G40)+0.4*H40+0.4*I40</f>
        <v>61.600000000000009</v>
      </c>
      <c r="K40" s="2" t="s">
        <v>73</v>
      </c>
    </row>
    <row r="41" spans="1:11">
      <c r="A41">
        <v>38</v>
      </c>
      <c r="B41">
        <v>110170901</v>
      </c>
      <c r="C41" t="s">
        <v>61</v>
      </c>
      <c r="D41">
        <v>100</v>
      </c>
      <c r="E41">
        <v>100</v>
      </c>
      <c r="F41">
        <v>100</v>
      </c>
      <c r="G41">
        <v>100</v>
      </c>
      <c r="H41">
        <v>74</v>
      </c>
      <c r="I41">
        <v>74</v>
      </c>
      <c r="J41" s="7">
        <f>0.05*SUM(D41:G41)+0.4*H41+0.4*I41</f>
        <v>79.2</v>
      </c>
      <c r="K41" s="2" t="s">
        <v>72</v>
      </c>
    </row>
    <row r="42" spans="1:11">
      <c r="D42">
        <v>100</v>
      </c>
      <c r="E42">
        <v>100</v>
      </c>
      <c r="F42">
        <v>100</v>
      </c>
      <c r="G42">
        <v>100</v>
      </c>
      <c r="H42">
        <v>100</v>
      </c>
      <c r="I42">
        <v>100</v>
      </c>
      <c r="J42" s="2">
        <f t="shared" ref="J42" si="0">0.05*SUM(D42:G42)+0.4*H42+0.4*I42</f>
        <v>100</v>
      </c>
    </row>
    <row r="43" spans="1:11">
      <c r="C43" t="s">
        <v>67</v>
      </c>
      <c r="D43">
        <f>$A$41-COUNTBLANK(D4:D41)</f>
        <v>33</v>
      </c>
      <c r="E43">
        <f t="shared" ref="E43:J43" si="1">$A$41-COUNTBLANK(E4:E41)</f>
        <v>35</v>
      </c>
      <c r="F43">
        <f t="shared" si="1"/>
        <v>35</v>
      </c>
      <c r="G43">
        <f t="shared" si="1"/>
        <v>35</v>
      </c>
      <c r="H43">
        <f t="shared" si="1"/>
        <v>35</v>
      </c>
      <c r="I43">
        <f t="shared" si="1"/>
        <v>35</v>
      </c>
      <c r="J43" s="2">
        <f t="shared" si="1"/>
        <v>38</v>
      </c>
    </row>
    <row r="44" spans="1:11">
      <c r="C44" t="s">
        <v>68</v>
      </c>
      <c r="D44">
        <f>SUM(D4:D41)/$A$41</f>
        <v>86.84210526315789</v>
      </c>
      <c r="E44">
        <f t="shared" ref="E44:G44" si="2">SUM(E4:E41)/$A$41</f>
        <v>92.10526315789474</v>
      </c>
      <c r="F44">
        <f t="shared" si="2"/>
        <v>92.10526315789474</v>
      </c>
      <c r="G44">
        <f t="shared" si="2"/>
        <v>92.10526315789474</v>
      </c>
      <c r="H44">
        <f t="shared" ref="H44:J44" si="3">SUM(H4:H41)/$A$41</f>
        <v>34.763157894736842</v>
      </c>
      <c r="I44">
        <f t="shared" si="3"/>
        <v>36.763157894736842</v>
      </c>
      <c r="J44" s="2">
        <f t="shared" si="3"/>
        <v>46.768421052631581</v>
      </c>
    </row>
    <row r="45" spans="1:11">
      <c r="C45" t="s">
        <v>69</v>
      </c>
      <c r="D45">
        <f>SUM(D4:D41)/D43</f>
        <v>100</v>
      </c>
      <c r="E45">
        <f t="shared" ref="E45:G45" si="4">SUM(E4:E41)/E43</f>
        <v>100</v>
      </c>
      <c r="F45">
        <f t="shared" si="4"/>
        <v>100</v>
      </c>
      <c r="G45">
        <f t="shared" si="4"/>
        <v>100</v>
      </c>
      <c r="H45">
        <f t="shared" ref="H45:I45" si="5">SUM(H4:H41)/H43</f>
        <v>37.74285714285714</v>
      </c>
      <c r="I45">
        <f t="shared" si="5"/>
        <v>39.914285714285711</v>
      </c>
      <c r="J45" s="2">
        <f t="shared" ref="J45" si="6">SUM(J4:J41)/J43</f>
        <v>46.768421052631581</v>
      </c>
    </row>
    <row r="47" spans="1:11">
      <c r="C47" t="s">
        <v>71</v>
      </c>
      <c r="D47">
        <f>STDEV(D4:D41)</f>
        <v>0</v>
      </c>
      <c r="E47">
        <f t="shared" ref="E47:J47" si="7">STDEV(E4:E41)</f>
        <v>0</v>
      </c>
      <c r="F47">
        <f t="shared" si="7"/>
        <v>0</v>
      </c>
      <c r="G47">
        <f t="shared" si="7"/>
        <v>0</v>
      </c>
      <c r="H47">
        <f t="shared" si="7"/>
        <v>15.008512990462242</v>
      </c>
      <c r="I47">
        <f t="shared" si="7"/>
        <v>18.065845950742698</v>
      </c>
      <c r="J47" s="2">
        <f t="shared" si="7"/>
        <v>17.273289883096691</v>
      </c>
    </row>
  </sheetData>
  <sortState ref="B4:K41">
    <sortCondition ref="B4:B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</vt:lpstr>
      <vt:lpstr>grades</vt:lpstr>
      <vt:lpstr>grades sorted</vt:lpstr>
      <vt:lpstr>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2018-08-12T11:56:45Z</dcterms:modified>
</cp:coreProperties>
</file>