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2"/>
  </bookViews>
  <sheets>
    <sheet name="attendance" sheetId="1" r:id="rId1"/>
    <sheet name="grades" sheetId="2" r:id="rId2"/>
    <sheet name="sorted grade" sheetId="5" r:id="rId3"/>
    <sheet name="listed grade" sheetId="6" r:id="rId4"/>
  </sheets>
  <calcPr calcId="124519"/>
</workbook>
</file>

<file path=xl/calcChain.xml><?xml version="1.0" encoding="utf-8"?>
<calcChain xmlns="http://schemas.openxmlformats.org/spreadsheetml/2006/main">
  <c r="I60" i="6"/>
  <c r="H60"/>
  <c r="G60"/>
  <c r="F60"/>
  <c r="E60"/>
  <c r="D60"/>
  <c r="I59"/>
  <c r="I61" s="1"/>
  <c r="H59"/>
  <c r="H61" s="1"/>
  <c r="G59"/>
  <c r="G61" s="1"/>
  <c r="F59"/>
  <c r="F61" s="1"/>
  <c r="E59"/>
  <c r="E61" s="1"/>
  <c r="D59"/>
  <c r="D61" s="1"/>
  <c r="J56"/>
  <c r="J53"/>
  <c r="J14"/>
  <c r="J5"/>
  <c r="J12"/>
  <c r="J15"/>
  <c r="J36"/>
  <c r="J34"/>
  <c r="J6"/>
  <c r="J41"/>
  <c r="J7"/>
  <c r="J4"/>
  <c r="J9"/>
  <c r="J16"/>
  <c r="J31"/>
  <c r="J8"/>
  <c r="J25"/>
  <c r="J39"/>
  <c r="J37"/>
  <c r="J38"/>
  <c r="J11"/>
  <c r="J42"/>
  <c r="J40"/>
  <c r="J35"/>
  <c r="J44"/>
  <c r="J21"/>
  <c r="J55"/>
  <c r="J54"/>
  <c r="J33"/>
  <c r="J22"/>
  <c r="J18"/>
  <c r="J26"/>
  <c r="J20"/>
  <c r="J45"/>
  <c r="J48"/>
  <c r="J10"/>
  <c r="J32"/>
  <c r="J43"/>
  <c r="J57"/>
  <c r="J51"/>
  <c r="J29"/>
  <c r="J46"/>
  <c r="J23"/>
  <c r="J52"/>
  <c r="J19"/>
  <c r="J49"/>
  <c r="J28"/>
  <c r="J13"/>
  <c r="J50"/>
  <c r="J47"/>
  <c r="J27"/>
  <c r="J30"/>
  <c r="J17"/>
  <c r="J24"/>
  <c r="J62" i="5"/>
  <c r="J59" i="2"/>
  <c r="J61" s="1"/>
  <c r="J60"/>
  <c r="J59" i="5"/>
  <c r="J61" s="1"/>
  <c r="J60"/>
  <c r="I60"/>
  <c r="H60"/>
  <c r="G60"/>
  <c r="F60"/>
  <c r="E60"/>
  <c r="D60"/>
  <c r="I59"/>
  <c r="I61" s="1"/>
  <c r="H59"/>
  <c r="H61" s="1"/>
  <c r="G59"/>
  <c r="G61" s="1"/>
  <c r="F59"/>
  <c r="F61" s="1"/>
  <c r="E59"/>
  <c r="E61" s="1"/>
  <c r="D59"/>
  <c r="D61" s="1"/>
  <c r="J19"/>
  <c r="J57"/>
  <c r="J31"/>
  <c r="J30"/>
  <c r="J56"/>
  <c r="J14"/>
  <c r="J18"/>
  <c r="J9"/>
  <c r="J12"/>
  <c r="J23"/>
  <c r="J8"/>
  <c r="J16"/>
  <c r="J24"/>
  <c r="J33"/>
  <c r="J20"/>
  <c r="J36"/>
  <c r="J48"/>
  <c r="J35"/>
  <c r="J40"/>
  <c r="J38"/>
  <c r="J39"/>
  <c r="J51"/>
  <c r="J34"/>
  <c r="J50"/>
  <c r="J29"/>
  <c r="J21"/>
  <c r="J43"/>
  <c r="J6"/>
  <c r="J17"/>
  <c r="J11"/>
  <c r="J7"/>
  <c r="J26"/>
  <c r="J41"/>
  <c r="J4"/>
  <c r="J15"/>
  <c r="J28"/>
  <c r="J32"/>
  <c r="J25"/>
  <c r="J13"/>
  <c r="J27"/>
  <c r="J5"/>
  <c r="J44"/>
  <c r="J52"/>
  <c r="J55"/>
  <c r="J10"/>
  <c r="J53"/>
  <c r="J37"/>
  <c r="J22"/>
  <c r="J45"/>
  <c r="J42"/>
  <c r="J47"/>
  <c r="J49"/>
  <c r="J54"/>
  <c r="J46"/>
  <c r="J5" i="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4"/>
  <c r="D59"/>
  <c r="D61" s="1"/>
  <c r="D60"/>
  <c r="F59"/>
  <c r="F61" s="1"/>
  <c r="F60"/>
  <c r="E60"/>
  <c r="E59"/>
  <c r="E61" s="1"/>
  <c r="I59"/>
  <c r="I61" s="1"/>
  <c r="I60"/>
  <c r="G59"/>
  <c r="G61" s="1"/>
  <c r="G60"/>
  <c r="S5" i="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4"/>
  <c r="Q59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"/>
  <c r="R4"/>
  <c r="P59"/>
  <c r="O59"/>
  <c r="N59"/>
  <c r="M59"/>
  <c r="L59"/>
  <c r="K59"/>
  <c r="J59"/>
  <c r="I59"/>
  <c r="H59"/>
  <c r="G59"/>
  <c r="E59"/>
  <c r="F59"/>
  <c r="D59"/>
  <c r="H60" i="2"/>
  <c r="H59"/>
  <c r="H61" s="1"/>
  <c r="J59" i="6" l="1"/>
  <c r="J61" s="1"/>
  <c r="J60"/>
  <c r="J62"/>
</calcChain>
</file>

<file path=xl/sharedStrings.xml><?xml version="1.0" encoding="utf-8"?>
<sst xmlns="http://schemas.openxmlformats.org/spreadsheetml/2006/main" count="918" uniqueCount="94">
  <si>
    <t>21631: STA 201E, Statics Dersi İçin Öğrenci Listesi</t>
  </si>
  <si>
    <t>Ögrenci No</t>
  </si>
  <si>
    <t>Ad Soyad</t>
  </si>
  <si>
    <t>Ahmet Akülkü</t>
  </si>
  <si>
    <t>Hüseyin Kürek</t>
  </si>
  <si>
    <t>Sayed Sameer Heidary</t>
  </si>
  <si>
    <t>Okan Bayram</t>
  </si>
  <si>
    <t>Mürsel Berber</t>
  </si>
  <si>
    <t>Onur Efe Doğan</t>
  </si>
  <si>
    <t>Gözde Nur Demir</t>
  </si>
  <si>
    <t>Zelal Karaca</t>
  </si>
  <si>
    <t>Mustafa Yiğit</t>
  </si>
  <si>
    <t>Mahmut Aslan</t>
  </si>
  <si>
    <t>Mehmetcan Kaymaz</t>
  </si>
  <si>
    <t>Mustafa Eren Asarkaya</t>
  </si>
  <si>
    <t>Erdal Aydeniz</t>
  </si>
  <si>
    <t>Mahsum Kaplan</t>
  </si>
  <si>
    <t>İbrahim Karamavuş</t>
  </si>
  <si>
    <t>Ertuğrul Ağaç</t>
  </si>
  <si>
    <t>Abdullah Malkoç</t>
  </si>
  <si>
    <t>Talha Ateş</t>
  </si>
  <si>
    <t>Mehmet Avinç</t>
  </si>
  <si>
    <t>Ahmet Sabah</t>
  </si>
  <si>
    <t>Onurcan Bal</t>
  </si>
  <si>
    <t>Çağrı Ege Altunkaya</t>
  </si>
  <si>
    <t>Berkay Bıçakcı</t>
  </si>
  <si>
    <t>Cansu Yıkılmaz</t>
  </si>
  <si>
    <t>Ceren Deniz</t>
  </si>
  <si>
    <t>Yusuf Mert Yersiz</t>
  </si>
  <si>
    <t>Mehmet Batuhan Başyiğit</t>
  </si>
  <si>
    <t>Bedirhan Kırat</t>
  </si>
  <si>
    <t>Murat Alparslan İhtiyar</t>
  </si>
  <si>
    <t>Bengi Cörüt</t>
  </si>
  <si>
    <t>Mim Alperen Yaranbaşı</t>
  </si>
  <si>
    <t>Fatih Mustafa Kekik</t>
  </si>
  <si>
    <t>Alp Gürbüzer</t>
  </si>
  <si>
    <t>Buse Cop</t>
  </si>
  <si>
    <t>Ayça Hilal Algün</t>
  </si>
  <si>
    <t>Onur Can Yılmaz</t>
  </si>
  <si>
    <t>Ezgi Bakır</t>
  </si>
  <si>
    <t>Göksu Deniz</t>
  </si>
  <si>
    <t>Ahmet Yıldız</t>
  </si>
  <si>
    <t>Mustafa Malik Er</t>
  </si>
  <si>
    <t>Öykü Etçi</t>
  </si>
  <si>
    <t>Can İnan</t>
  </si>
  <si>
    <t>Bahadır Demir</t>
  </si>
  <si>
    <t>Mehmet Caner Avcı</t>
  </si>
  <si>
    <t>Bekir Karataş</t>
  </si>
  <si>
    <t>Najib Alkhatib</t>
  </si>
  <si>
    <t>Resul Dagdanov</t>
  </si>
  <si>
    <t>Hw1</t>
  </si>
  <si>
    <t>Hw2</t>
  </si>
  <si>
    <t>Hw3</t>
  </si>
  <si>
    <t>Quiz</t>
  </si>
  <si>
    <t>Midterm</t>
  </si>
  <si>
    <t>Final</t>
  </si>
  <si>
    <t>Total</t>
  </si>
  <si>
    <t>Grade</t>
  </si>
  <si>
    <t>Tarık Hamamcı</t>
  </si>
  <si>
    <t>Saim Can Özulu</t>
  </si>
  <si>
    <t>İrem Sağlık</t>
  </si>
  <si>
    <t>Halil Habip Atıcı</t>
  </si>
  <si>
    <t>Juma Durdyyev</t>
  </si>
  <si>
    <t>Merve Acar</t>
  </si>
  <si>
    <t>Canan Demirhan</t>
  </si>
  <si>
    <t>Mean</t>
  </si>
  <si>
    <t>No. of Attendees</t>
  </si>
  <si>
    <t>Mean of Att.</t>
  </si>
  <si>
    <t>+</t>
  </si>
  <si>
    <t>No of Attendees</t>
  </si>
  <si>
    <t>08.02.2018</t>
  </si>
  <si>
    <t>15.02.2018</t>
  </si>
  <si>
    <t>22.02.2018</t>
  </si>
  <si>
    <t>01.03.2018</t>
  </si>
  <si>
    <t>08.03.2018</t>
  </si>
  <si>
    <t>15.03.2018</t>
  </si>
  <si>
    <t>22.03.2018</t>
  </si>
  <si>
    <t>05.04.2018</t>
  </si>
  <si>
    <t>12.04.2018</t>
  </si>
  <si>
    <t>19.04.2018</t>
  </si>
  <si>
    <t>26.04.2018</t>
  </si>
  <si>
    <t>10.05.2018</t>
  </si>
  <si>
    <t>03.05.2018</t>
  </si>
  <si>
    <t>17.05.2018</t>
  </si>
  <si>
    <t>Percentage</t>
  </si>
  <si>
    <t>AA</t>
  </si>
  <si>
    <t>BA</t>
  </si>
  <si>
    <t>BB</t>
  </si>
  <si>
    <t>FF</t>
  </si>
  <si>
    <t>CC</t>
  </si>
  <si>
    <t>St. Sapma</t>
  </si>
  <si>
    <t>DC</t>
  </si>
  <si>
    <t>CB</t>
  </si>
  <si>
    <t>DD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</si>
</sst>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textRotation="90"/>
    </xf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workbookViewId="0">
      <selection activeCell="U4" sqref="U4"/>
    </sheetView>
  </sheetViews>
  <sheetFormatPr defaultRowHeight="14.4"/>
  <cols>
    <col min="1" max="1" width="3" bestFit="1" customWidth="1"/>
    <col min="2" max="2" width="10.77734375" customWidth="1"/>
    <col min="3" max="3" width="23.44140625" bestFit="1" customWidth="1"/>
    <col min="4" max="17" width="3.77734375" style="2" customWidth="1"/>
    <col min="19" max="19" width="10.109375" bestFit="1" customWidth="1"/>
    <col min="20" max="20" width="8.88671875" style="5"/>
  </cols>
  <sheetData>
    <row r="1" spans="1:20">
      <c r="B1" t="s">
        <v>0</v>
      </c>
    </row>
    <row r="2" spans="1:20" ht="66" customHeight="1">
      <c r="D2" s="3" t="s">
        <v>70</v>
      </c>
      <c r="E2" s="3" t="s">
        <v>71</v>
      </c>
      <c r="F2" s="3" t="s">
        <v>72</v>
      </c>
      <c r="G2" s="3" t="s">
        <v>73</v>
      </c>
      <c r="H2" s="3" t="s">
        <v>74</v>
      </c>
      <c r="I2" s="3" t="s">
        <v>75</v>
      </c>
      <c r="J2" s="3" t="s">
        <v>76</v>
      </c>
      <c r="K2" s="3" t="s">
        <v>77</v>
      </c>
      <c r="L2" s="3" t="s">
        <v>78</v>
      </c>
      <c r="M2" s="3" t="s">
        <v>79</v>
      </c>
      <c r="N2" s="3" t="s">
        <v>80</v>
      </c>
      <c r="O2" s="3" t="s">
        <v>82</v>
      </c>
      <c r="P2" s="3" t="s">
        <v>81</v>
      </c>
      <c r="Q2" s="3" t="s">
        <v>83</v>
      </c>
    </row>
    <row r="3" spans="1:20">
      <c r="B3" t="s">
        <v>1</v>
      </c>
      <c r="C3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t="s">
        <v>56</v>
      </c>
      <c r="S3" t="s">
        <v>84</v>
      </c>
    </row>
    <row r="4" spans="1:20">
      <c r="A4">
        <v>1</v>
      </c>
      <c r="B4">
        <v>30150080</v>
      </c>
      <c r="C4" t="s">
        <v>58</v>
      </c>
      <c r="D4" s="2" t="s">
        <v>68</v>
      </c>
      <c r="E4" s="2" t="s">
        <v>68</v>
      </c>
      <c r="F4" s="2" t="s">
        <v>68</v>
      </c>
      <c r="G4" s="2" t="s">
        <v>68</v>
      </c>
      <c r="H4" s="2" t="s">
        <v>68</v>
      </c>
      <c r="I4" s="2" t="s">
        <v>68</v>
      </c>
      <c r="J4" s="2" t="s">
        <v>68</v>
      </c>
      <c r="L4" s="2" t="s">
        <v>68</v>
      </c>
      <c r="P4" s="2" t="s">
        <v>68</v>
      </c>
      <c r="R4" t="str">
        <f>COUNTIF(D4:Q4,"=+")&amp;"/14"</f>
        <v>9/14</v>
      </c>
      <c r="S4" s="6" t="str">
        <f>INT(COUNTIF(D4:Q4,"=+")/14*100) &amp; "%"</f>
        <v>64%</v>
      </c>
      <c r="T4" s="4"/>
    </row>
    <row r="5" spans="1:20">
      <c r="A5">
        <v>2</v>
      </c>
      <c r="B5">
        <v>50160211</v>
      </c>
      <c r="C5" t="s">
        <v>59</v>
      </c>
      <c r="D5" s="2" t="s">
        <v>68</v>
      </c>
      <c r="E5" s="2" t="s">
        <v>68</v>
      </c>
      <c r="F5" s="2" t="s">
        <v>68</v>
      </c>
      <c r="G5" s="2" t="s">
        <v>68</v>
      </c>
      <c r="H5" s="2" t="s">
        <v>68</v>
      </c>
      <c r="J5" s="2" t="s">
        <v>68</v>
      </c>
      <c r="R5" t="str">
        <f>COUNTIF(D5:Q5,"=+")&amp;"/14"</f>
        <v>6/14</v>
      </c>
      <c r="S5" s="6" t="str">
        <f t="shared" ref="S5:S57" si="0">INT(COUNTIF(D5:Q5,"=+")/14*100) &amp; "%"</f>
        <v>42%</v>
      </c>
      <c r="T5" s="4"/>
    </row>
    <row r="6" spans="1:20">
      <c r="A6">
        <v>3</v>
      </c>
      <c r="B6">
        <v>80150009</v>
      </c>
      <c r="C6" t="s">
        <v>3</v>
      </c>
      <c r="D6" s="2" t="s">
        <v>68</v>
      </c>
      <c r="E6" s="2" t="s">
        <v>68</v>
      </c>
      <c r="F6" s="2" t="s">
        <v>68</v>
      </c>
      <c r="G6" s="2" t="s">
        <v>68</v>
      </c>
      <c r="K6" s="2" t="s">
        <v>68</v>
      </c>
      <c r="M6" s="2" t="s">
        <v>68</v>
      </c>
      <c r="N6" s="2" t="s">
        <v>68</v>
      </c>
      <c r="P6" s="2" t="s">
        <v>68</v>
      </c>
      <c r="R6" t="str">
        <f t="shared" ref="R6:R57" si="1">COUNTIF(D6:Q6,"=+")&amp;"/14"</f>
        <v>8/14</v>
      </c>
      <c r="S6" s="6" t="str">
        <f t="shared" si="0"/>
        <v>57%</v>
      </c>
      <c r="T6" s="4"/>
    </row>
    <row r="7" spans="1:20">
      <c r="A7">
        <v>4</v>
      </c>
      <c r="B7">
        <v>80150032</v>
      </c>
      <c r="C7" t="s">
        <v>4</v>
      </c>
      <c r="D7" s="2" t="s">
        <v>68</v>
      </c>
      <c r="E7" s="2" t="s">
        <v>68</v>
      </c>
      <c r="F7" s="2" t="s">
        <v>68</v>
      </c>
      <c r="G7" s="2" t="s">
        <v>68</v>
      </c>
      <c r="I7" s="2" t="s">
        <v>68</v>
      </c>
      <c r="J7" s="2" t="s">
        <v>68</v>
      </c>
      <c r="K7" s="2" t="s">
        <v>68</v>
      </c>
      <c r="R7" t="str">
        <f t="shared" si="1"/>
        <v>7/14</v>
      </c>
      <c r="S7" s="6" t="str">
        <f t="shared" si="0"/>
        <v>50%</v>
      </c>
      <c r="T7" s="4"/>
    </row>
    <row r="8" spans="1:20">
      <c r="A8">
        <v>5</v>
      </c>
      <c r="B8">
        <v>110090118</v>
      </c>
      <c r="C8" t="s">
        <v>60</v>
      </c>
      <c r="D8" s="2" t="s">
        <v>68</v>
      </c>
      <c r="E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P8" s="2" t="s">
        <v>68</v>
      </c>
      <c r="R8" t="str">
        <f t="shared" si="1"/>
        <v>7/14</v>
      </c>
      <c r="S8" s="6" t="str">
        <f t="shared" si="0"/>
        <v>50%</v>
      </c>
      <c r="T8" s="4"/>
    </row>
    <row r="9" spans="1:20">
      <c r="A9">
        <v>6</v>
      </c>
      <c r="B9">
        <v>110130909</v>
      </c>
      <c r="C9" t="s">
        <v>5</v>
      </c>
      <c r="D9" s="2" t="s">
        <v>68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Q9" s="2" t="s">
        <v>68</v>
      </c>
      <c r="R9" t="str">
        <f t="shared" si="1"/>
        <v>12/14</v>
      </c>
      <c r="S9" s="6" t="str">
        <f t="shared" si="0"/>
        <v>85%</v>
      </c>
      <c r="T9" s="4"/>
    </row>
    <row r="10" spans="1:20">
      <c r="A10">
        <v>7</v>
      </c>
      <c r="B10">
        <v>110140109</v>
      </c>
      <c r="C10" t="s">
        <v>61</v>
      </c>
      <c r="D10" s="2" t="s">
        <v>68</v>
      </c>
      <c r="E10" s="2" t="s">
        <v>68</v>
      </c>
      <c r="F10" s="2" t="s">
        <v>68</v>
      </c>
      <c r="H10" s="2" t="s">
        <v>68</v>
      </c>
      <c r="K10" s="2" t="s">
        <v>68</v>
      </c>
      <c r="L10" s="2" t="s">
        <v>68</v>
      </c>
      <c r="N10" s="2" t="s">
        <v>68</v>
      </c>
      <c r="P10" s="2" t="s">
        <v>68</v>
      </c>
      <c r="Q10" s="2" t="s">
        <v>68</v>
      </c>
      <c r="R10" t="str">
        <f t="shared" si="1"/>
        <v>9/14</v>
      </c>
      <c r="S10" s="6" t="str">
        <f t="shared" si="0"/>
        <v>64%</v>
      </c>
      <c r="T10" s="4"/>
    </row>
    <row r="11" spans="1:20">
      <c r="A11">
        <v>8</v>
      </c>
      <c r="B11">
        <v>110140118</v>
      </c>
      <c r="C11" t="s">
        <v>6</v>
      </c>
      <c r="D11" s="2" t="s">
        <v>68</v>
      </c>
      <c r="E11" s="2" t="s">
        <v>68</v>
      </c>
      <c r="F11" s="2" t="s">
        <v>68</v>
      </c>
      <c r="G11" s="2" t="s">
        <v>68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P11" s="2" t="s">
        <v>68</v>
      </c>
      <c r="Q11" s="2" t="s">
        <v>68</v>
      </c>
      <c r="R11" t="str">
        <f t="shared" si="1"/>
        <v>11/14</v>
      </c>
      <c r="S11" s="6" t="str">
        <f t="shared" si="0"/>
        <v>78%</v>
      </c>
      <c r="T11" s="4"/>
    </row>
    <row r="12" spans="1:20">
      <c r="A12">
        <v>9</v>
      </c>
      <c r="B12">
        <v>110140131</v>
      </c>
      <c r="C12" t="s">
        <v>7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L12" s="2" t="s">
        <v>68</v>
      </c>
      <c r="M12" s="2" t="s">
        <v>68</v>
      </c>
      <c r="R12" t="str">
        <f t="shared" si="1"/>
        <v>9/14</v>
      </c>
      <c r="S12" s="6" t="str">
        <f t="shared" si="0"/>
        <v>64%</v>
      </c>
      <c r="T12" s="4"/>
    </row>
    <row r="13" spans="1:20">
      <c r="A13">
        <v>10</v>
      </c>
      <c r="B13">
        <v>110140904</v>
      </c>
      <c r="C13" t="s">
        <v>62</v>
      </c>
      <c r="D13" s="2" t="s">
        <v>68</v>
      </c>
      <c r="E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R13" t="str">
        <f t="shared" si="1"/>
        <v>10/14</v>
      </c>
      <c r="S13" s="6" t="str">
        <f t="shared" si="0"/>
        <v>71%</v>
      </c>
      <c r="T13" s="4"/>
    </row>
    <row r="14" spans="1:20">
      <c r="A14">
        <v>11</v>
      </c>
      <c r="B14">
        <v>110150025</v>
      </c>
      <c r="C14" t="s">
        <v>8</v>
      </c>
      <c r="D14" s="2" t="s">
        <v>68</v>
      </c>
      <c r="E14" s="2" t="s">
        <v>68</v>
      </c>
      <c r="H14" s="2" t="s">
        <v>68</v>
      </c>
      <c r="R14" t="str">
        <f t="shared" si="1"/>
        <v>3/14</v>
      </c>
      <c r="S14" s="6" t="str">
        <f t="shared" si="0"/>
        <v>21%</v>
      </c>
      <c r="T14" s="4"/>
    </row>
    <row r="15" spans="1:20">
      <c r="A15">
        <v>12</v>
      </c>
      <c r="B15">
        <v>110150121</v>
      </c>
      <c r="C15" t="s">
        <v>9</v>
      </c>
      <c r="D15" s="2" t="s">
        <v>68</v>
      </c>
      <c r="E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R15" t="str">
        <f t="shared" si="1"/>
        <v>6/14</v>
      </c>
      <c r="S15" s="6" t="str">
        <f t="shared" si="0"/>
        <v>42%</v>
      </c>
      <c r="T15" s="4"/>
    </row>
    <row r="16" spans="1:20">
      <c r="A16">
        <v>13</v>
      </c>
      <c r="B16">
        <v>110150148</v>
      </c>
      <c r="C16" t="s">
        <v>10</v>
      </c>
      <c r="D16" s="2" t="s">
        <v>68</v>
      </c>
      <c r="E16" s="2" t="s">
        <v>68</v>
      </c>
      <c r="F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N16" s="2" t="s">
        <v>68</v>
      </c>
      <c r="O16" s="2" t="s">
        <v>68</v>
      </c>
      <c r="Q16" s="2" t="s">
        <v>68</v>
      </c>
      <c r="R16" t="str">
        <f t="shared" si="1"/>
        <v>11/14</v>
      </c>
      <c r="S16" s="6" t="str">
        <f t="shared" si="0"/>
        <v>78%</v>
      </c>
      <c r="T16" s="4"/>
    </row>
    <row r="17" spans="1:20">
      <c r="A17">
        <v>14</v>
      </c>
      <c r="B17">
        <v>110150735</v>
      </c>
      <c r="C17" t="s">
        <v>11</v>
      </c>
      <c r="D17" s="2" t="s">
        <v>68</v>
      </c>
      <c r="E17" s="2" t="s">
        <v>68</v>
      </c>
      <c r="G17" s="2" t="s">
        <v>68</v>
      </c>
      <c r="H17" s="2" t="s">
        <v>68</v>
      </c>
      <c r="I17" s="2" t="s">
        <v>68</v>
      </c>
      <c r="J17" s="2" t="s">
        <v>68</v>
      </c>
      <c r="L17" s="2" t="s">
        <v>68</v>
      </c>
      <c r="N17" s="2" t="s">
        <v>68</v>
      </c>
      <c r="O17" s="2" t="s">
        <v>68</v>
      </c>
      <c r="P17" s="2" t="s">
        <v>68</v>
      </c>
      <c r="R17" t="str">
        <f t="shared" si="1"/>
        <v>10/14</v>
      </c>
      <c r="S17" s="6" t="str">
        <f t="shared" si="0"/>
        <v>71%</v>
      </c>
      <c r="T17" s="4"/>
    </row>
    <row r="18" spans="1:20">
      <c r="A18">
        <v>15</v>
      </c>
      <c r="B18">
        <v>110150804</v>
      </c>
      <c r="C18" t="s">
        <v>12</v>
      </c>
      <c r="D18" s="2" t="s">
        <v>68</v>
      </c>
      <c r="E18" s="2" t="s">
        <v>68</v>
      </c>
      <c r="R18" t="str">
        <f t="shared" si="1"/>
        <v>2/14</v>
      </c>
      <c r="S18" s="6" t="str">
        <f t="shared" si="0"/>
        <v>14%</v>
      </c>
      <c r="T18" s="4"/>
    </row>
    <row r="19" spans="1:20">
      <c r="A19">
        <v>16</v>
      </c>
      <c r="B19">
        <v>110160008</v>
      </c>
      <c r="C19" t="s">
        <v>13</v>
      </c>
      <c r="D19" s="2" t="s">
        <v>68</v>
      </c>
      <c r="E19" s="2" t="s">
        <v>68</v>
      </c>
      <c r="F19" s="2" t="s">
        <v>68</v>
      </c>
      <c r="G19" s="2" t="s">
        <v>68</v>
      </c>
      <c r="I19" s="2" t="s">
        <v>68</v>
      </c>
      <c r="J19" s="2" t="s">
        <v>68</v>
      </c>
      <c r="K19" s="2" t="s">
        <v>68</v>
      </c>
      <c r="L19" s="2" t="s">
        <v>68</v>
      </c>
      <c r="M19" s="2" t="s">
        <v>68</v>
      </c>
      <c r="O19" s="2" t="s">
        <v>68</v>
      </c>
      <c r="P19" s="2" t="s">
        <v>68</v>
      </c>
      <c r="Q19" s="2" t="s">
        <v>68</v>
      </c>
      <c r="R19" t="str">
        <f t="shared" si="1"/>
        <v>12/14</v>
      </c>
      <c r="S19" s="6" t="str">
        <f t="shared" si="0"/>
        <v>85%</v>
      </c>
      <c r="T19" s="4"/>
    </row>
    <row r="20" spans="1:20">
      <c r="A20">
        <v>17</v>
      </c>
      <c r="B20">
        <v>110160011</v>
      </c>
      <c r="C20" t="s">
        <v>14</v>
      </c>
      <c r="D20" s="2" t="s">
        <v>68</v>
      </c>
      <c r="E20" s="2" t="s">
        <v>68</v>
      </c>
      <c r="F20" s="2" t="s">
        <v>68</v>
      </c>
      <c r="G20" s="2" t="s">
        <v>68</v>
      </c>
      <c r="I20" s="2" t="s">
        <v>68</v>
      </c>
      <c r="J20" s="2" t="s">
        <v>68</v>
      </c>
      <c r="L20" s="2" t="s">
        <v>68</v>
      </c>
      <c r="M20" s="2" t="s">
        <v>68</v>
      </c>
      <c r="O20" s="2" t="s">
        <v>68</v>
      </c>
      <c r="Q20" s="2" t="s">
        <v>68</v>
      </c>
      <c r="R20" t="str">
        <f t="shared" si="1"/>
        <v>10/14</v>
      </c>
      <c r="S20" s="6" t="str">
        <f t="shared" si="0"/>
        <v>71%</v>
      </c>
      <c r="T20" s="4"/>
    </row>
    <row r="21" spans="1:20">
      <c r="A21">
        <v>18</v>
      </c>
      <c r="B21">
        <v>110160018</v>
      </c>
      <c r="C21" t="s">
        <v>15</v>
      </c>
      <c r="D21" s="2" t="s">
        <v>68</v>
      </c>
      <c r="E21" s="2" t="s">
        <v>68</v>
      </c>
      <c r="N21" s="2" t="s">
        <v>68</v>
      </c>
      <c r="O21" s="2" t="s">
        <v>68</v>
      </c>
      <c r="P21" s="2" t="s">
        <v>68</v>
      </c>
      <c r="Q21" s="2" t="s">
        <v>68</v>
      </c>
      <c r="R21" t="str">
        <f t="shared" si="1"/>
        <v>6/14</v>
      </c>
      <c r="S21" s="6" t="str">
        <f t="shared" si="0"/>
        <v>42%</v>
      </c>
      <c r="T21" s="4"/>
    </row>
    <row r="22" spans="1:20">
      <c r="A22">
        <v>19</v>
      </c>
      <c r="B22">
        <v>110160031</v>
      </c>
      <c r="C22" t="s">
        <v>16</v>
      </c>
      <c r="D22" s="2" t="s">
        <v>68</v>
      </c>
      <c r="E22" s="2" t="s">
        <v>68</v>
      </c>
      <c r="F22" s="2" t="s">
        <v>68</v>
      </c>
      <c r="G22" s="2" t="s">
        <v>68</v>
      </c>
      <c r="I22" s="2" t="s">
        <v>68</v>
      </c>
      <c r="J22" s="2" t="s">
        <v>68</v>
      </c>
      <c r="K22" s="2" t="s">
        <v>68</v>
      </c>
      <c r="L22" s="2" t="s">
        <v>68</v>
      </c>
      <c r="N22" s="2" t="s">
        <v>68</v>
      </c>
      <c r="O22" s="2" t="s">
        <v>68</v>
      </c>
      <c r="P22" s="2" t="s">
        <v>68</v>
      </c>
      <c r="R22" t="str">
        <f t="shared" si="1"/>
        <v>11/14</v>
      </c>
      <c r="S22" s="6" t="str">
        <f t="shared" si="0"/>
        <v>78%</v>
      </c>
      <c r="T22" s="4"/>
    </row>
    <row r="23" spans="1:20">
      <c r="A23">
        <v>20</v>
      </c>
      <c r="B23">
        <v>110160042</v>
      </c>
      <c r="C23" t="s">
        <v>17</v>
      </c>
      <c r="D23" s="2" t="s">
        <v>68</v>
      </c>
      <c r="E23" s="2" t="s">
        <v>68</v>
      </c>
      <c r="H23" s="2" t="s">
        <v>68</v>
      </c>
      <c r="J23" s="2" t="s">
        <v>68</v>
      </c>
      <c r="R23" t="str">
        <f t="shared" si="1"/>
        <v>4/14</v>
      </c>
      <c r="S23" s="6" t="str">
        <f t="shared" si="0"/>
        <v>28%</v>
      </c>
      <c r="T23" s="4"/>
    </row>
    <row r="24" spans="1:20">
      <c r="A24">
        <v>21</v>
      </c>
      <c r="B24">
        <v>110160047</v>
      </c>
      <c r="C24" t="s">
        <v>18</v>
      </c>
      <c r="D24" s="2" t="s">
        <v>68</v>
      </c>
      <c r="E24" s="2" t="s">
        <v>68</v>
      </c>
      <c r="F24" s="2" t="s">
        <v>68</v>
      </c>
      <c r="G24" s="2" t="s">
        <v>68</v>
      </c>
      <c r="I24" s="2" t="s">
        <v>68</v>
      </c>
      <c r="J24" s="2" t="s">
        <v>68</v>
      </c>
      <c r="K24" s="2" t="s">
        <v>68</v>
      </c>
      <c r="M24" s="2" t="s">
        <v>68</v>
      </c>
      <c r="N24" s="2" t="s">
        <v>68</v>
      </c>
      <c r="P24" s="2" t="s">
        <v>68</v>
      </c>
      <c r="Q24" s="2" t="s">
        <v>68</v>
      </c>
      <c r="R24" t="str">
        <f t="shared" si="1"/>
        <v>11/14</v>
      </c>
      <c r="S24" s="6" t="str">
        <f t="shared" si="0"/>
        <v>78%</v>
      </c>
      <c r="T24" s="4"/>
    </row>
    <row r="25" spans="1:20">
      <c r="A25">
        <v>22</v>
      </c>
      <c r="B25">
        <v>110160050</v>
      </c>
      <c r="C25" t="s">
        <v>19</v>
      </c>
      <c r="D25" s="2" t="s">
        <v>68</v>
      </c>
      <c r="E25" s="2" t="s">
        <v>68</v>
      </c>
      <c r="F25" s="2" t="s">
        <v>68</v>
      </c>
      <c r="G25" s="2" t="s">
        <v>68</v>
      </c>
      <c r="J25" s="2" t="s">
        <v>68</v>
      </c>
      <c r="K25" s="2" t="s">
        <v>68</v>
      </c>
      <c r="M25" s="2" t="s">
        <v>68</v>
      </c>
      <c r="N25" s="2" t="s">
        <v>68</v>
      </c>
      <c r="R25" t="str">
        <f t="shared" si="1"/>
        <v>8/14</v>
      </c>
      <c r="S25" s="6" t="str">
        <f t="shared" si="0"/>
        <v>57%</v>
      </c>
      <c r="T25" s="4"/>
    </row>
    <row r="26" spans="1:20">
      <c r="A26">
        <v>23</v>
      </c>
      <c r="B26">
        <v>110160053</v>
      </c>
      <c r="C26" t="s">
        <v>20</v>
      </c>
      <c r="D26" s="2" t="s">
        <v>68</v>
      </c>
      <c r="E26" s="2" t="s">
        <v>68</v>
      </c>
      <c r="G26" s="2" t="s">
        <v>68</v>
      </c>
      <c r="H26" s="2" t="s">
        <v>68</v>
      </c>
      <c r="I26" s="2" t="s">
        <v>68</v>
      </c>
      <c r="J26" s="2" t="s">
        <v>68</v>
      </c>
      <c r="L26" s="2" t="s">
        <v>68</v>
      </c>
      <c r="N26" s="2" t="s">
        <v>68</v>
      </c>
      <c r="O26" s="2" t="s">
        <v>68</v>
      </c>
      <c r="P26" s="2" t="s">
        <v>68</v>
      </c>
      <c r="Q26" s="2" t="s">
        <v>68</v>
      </c>
      <c r="R26" t="str">
        <f t="shared" si="1"/>
        <v>11/14</v>
      </c>
      <c r="S26" s="6" t="str">
        <f t="shared" si="0"/>
        <v>78%</v>
      </c>
      <c r="T26" s="4"/>
    </row>
    <row r="27" spans="1:20">
      <c r="A27">
        <v>24</v>
      </c>
      <c r="B27">
        <v>110160056</v>
      </c>
      <c r="C27" t="s">
        <v>21</v>
      </c>
      <c r="D27" s="2" t="s">
        <v>68</v>
      </c>
      <c r="E27" s="2" t="s">
        <v>68</v>
      </c>
      <c r="F27" s="2" t="s">
        <v>68</v>
      </c>
      <c r="G27" s="2" t="s">
        <v>68</v>
      </c>
      <c r="H27" s="2" t="s">
        <v>68</v>
      </c>
      <c r="I27" s="2" t="s">
        <v>68</v>
      </c>
      <c r="J27" s="2" t="s">
        <v>68</v>
      </c>
      <c r="K27" s="2" t="s">
        <v>68</v>
      </c>
      <c r="L27" s="2" t="s">
        <v>68</v>
      </c>
      <c r="N27" s="2" t="s">
        <v>68</v>
      </c>
      <c r="O27" s="2" t="s">
        <v>68</v>
      </c>
      <c r="P27" s="2" t="s">
        <v>68</v>
      </c>
      <c r="Q27" s="2" t="s">
        <v>68</v>
      </c>
      <c r="R27" t="str">
        <f t="shared" si="1"/>
        <v>13/14</v>
      </c>
      <c r="S27" s="6" t="str">
        <f t="shared" si="0"/>
        <v>92%</v>
      </c>
      <c r="T27" s="4"/>
    </row>
    <row r="28" spans="1:20">
      <c r="A28">
        <v>25</v>
      </c>
      <c r="B28">
        <v>110160061</v>
      </c>
      <c r="C28" t="s">
        <v>22</v>
      </c>
      <c r="D28" s="2" t="s">
        <v>68</v>
      </c>
      <c r="E28" s="2" t="s">
        <v>68</v>
      </c>
      <c r="G28" s="2" t="s">
        <v>68</v>
      </c>
      <c r="H28" s="2" t="s">
        <v>68</v>
      </c>
      <c r="I28" s="2" t="s">
        <v>68</v>
      </c>
      <c r="J28" s="2" t="s">
        <v>68</v>
      </c>
      <c r="K28" s="2" t="s">
        <v>68</v>
      </c>
      <c r="L28" s="2" t="s">
        <v>68</v>
      </c>
      <c r="M28" s="2" t="s">
        <v>68</v>
      </c>
      <c r="O28" s="2" t="s">
        <v>68</v>
      </c>
      <c r="P28" s="2" t="s">
        <v>68</v>
      </c>
      <c r="Q28" s="2" t="s">
        <v>68</v>
      </c>
      <c r="R28" t="str">
        <f t="shared" si="1"/>
        <v>12/14</v>
      </c>
      <c r="S28" s="6" t="str">
        <f t="shared" si="0"/>
        <v>85%</v>
      </c>
      <c r="T28" s="4"/>
    </row>
    <row r="29" spans="1:20">
      <c r="A29">
        <v>26</v>
      </c>
      <c r="B29">
        <v>110160063</v>
      </c>
      <c r="C29" t="s">
        <v>23</v>
      </c>
      <c r="D29" s="2" t="s">
        <v>68</v>
      </c>
      <c r="E29" s="2" t="s">
        <v>68</v>
      </c>
      <c r="G29" s="2" t="s">
        <v>68</v>
      </c>
      <c r="H29" s="2" t="s">
        <v>68</v>
      </c>
      <c r="I29" s="2" t="s">
        <v>68</v>
      </c>
      <c r="J29" s="2" t="s">
        <v>68</v>
      </c>
      <c r="N29" s="2" t="s">
        <v>68</v>
      </c>
      <c r="O29" s="2" t="s">
        <v>68</v>
      </c>
      <c r="R29" t="str">
        <f t="shared" si="1"/>
        <v>8/14</v>
      </c>
      <c r="S29" s="6" t="str">
        <f t="shared" si="0"/>
        <v>57%</v>
      </c>
      <c r="T29" s="4"/>
    </row>
    <row r="30" spans="1:20">
      <c r="A30">
        <v>27</v>
      </c>
      <c r="B30">
        <v>110160104</v>
      </c>
      <c r="C30" t="s">
        <v>24</v>
      </c>
      <c r="D30" s="2" t="s">
        <v>68</v>
      </c>
      <c r="E30" s="2" t="s">
        <v>68</v>
      </c>
      <c r="F30" s="2" t="s">
        <v>68</v>
      </c>
      <c r="G30" s="2" t="s">
        <v>68</v>
      </c>
      <c r="H30" s="2" t="s">
        <v>68</v>
      </c>
      <c r="I30" s="2" t="s">
        <v>68</v>
      </c>
      <c r="J30" s="2" t="s">
        <v>68</v>
      </c>
      <c r="K30" s="2" t="s">
        <v>68</v>
      </c>
      <c r="L30" s="2" t="s">
        <v>68</v>
      </c>
      <c r="M30" s="2" t="s">
        <v>68</v>
      </c>
      <c r="N30" s="2" t="s">
        <v>68</v>
      </c>
      <c r="O30" s="2" t="s">
        <v>68</v>
      </c>
      <c r="P30" s="2" t="s">
        <v>68</v>
      </c>
      <c r="R30" t="str">
        <f t="shared" si="1"/>
        <v>13/14</v>
      </c>
      <c r="S30" s="6" t="str">
        <f t="shared" si="0"/>
        <v>92%</v>
      </c>
      <c r="T30" s="4"/>
    </row>
    <row r="31" spans="1:20">
      <c r="A31">
        <v>28</v>
      </c>
      <c r="B31">
        <v>110160105</v>
      </c>
      <c r="C31" t="s">
        <v>25</v>
      </c>
      <c r="D31" s="2" t="s">
        <v>68</v>
      </c>
      <c r="E31" s="2" t="s">
        <v>68</v>
      </c>
      <c r="F31" s="2" t="s">
        <v>68</v>
      </c>
      <c r="G31" s="2" t="s">
        <v>68</v>
      </c>
      <c r="H31" s="2" t="s">
        <v>68</v>
      </c>
      <c r="I31" s="2" t="s">
        <v>68</v>
      </c>
      <c r="J31" s="2" t="s">
        <v>68</v>
      </c>
      <c r="K31" s="2" t="s">
        <v>68</v>
      </c>
      <c r="L31" s="2" t="s">
        <v>68</v>
      </c>
      <c r="N31" s="2" t="s">
        <v>68</v>
      </c>
      <c r="P31" s="2" t="s">
        <v>68</v>
      </c>
      <c r="Q31" s="2" t="s">
        <v>68</v>
      </c>
      <c r="R31" t="str">
        <f t="shared" si="1"/>
        <v>12/14</v>
      </c>
      <c r="S31" s="6" t="str">
        <f t="shared" si="0"/>
        <v>85%</v>
      </c>
      <c r="T31" s="4"/>
    </row>
    <row r="32" spans="1:20">
      <c r="A32">
        <v>29</v>
      </c>
      <c r="B32">
        <v>110160107</v>
      </c>
      <c r="C32" t="s">
        <v>26</v>
      </c>
      <c r="D32" s="2" t="s">
        <v>68</v>
      </c>
      <c r="E32" s="2" t="s">
        <v>68</v>
      </c>
      <c r="F32" s="2" t="s">
        <v>68</v>
      </c>
      <c r="G32" s="2" t="s">
        <v>68</v>
      </c>
      <c r="H32" s="2" t="s">
        <v>68</v>
      </c>
      <c r="I32" s="2" t="s">
        <v>68</v>
      </c>
      <c r="J32" s="2" t="s">
        <v>68</v>
      </c>
      <c r="L32" s="2" t="s">
        <v>68</v>
      </c>
      <c r="O32" s="2" t="s">
        <v>68</v>
      </c>
      <c r="P32" s="2" t="s">
        <v>68</v>
      </c>
      <c r="R32" t="str">
        <f t="shared" si="1"/>
        <v>10/14</v>
      </c>
      <c r="S32" s="6" t="str">
        <f t="shared" si="0"/>
        <v>71%</v>
      </c>
      <c r="T32" s="4"/>
    </row>
    <row r="33" spans="1:20">
      <c r="A33">
        <v>30</v>
      </c>
      <c r="B33">
        <v>110160110</v>
      </c>
      <c r="C33" t="s">
        <v>27</v>
      </c>
      <c r="D33" s="2" t="s">
        <v>68</v>
      </c>
      <c r="E33" s="2" t="s">
        <v>68</v>
      </c>
      <c r="F33" s="2" t="s">
        <v>68</v>
      </c>
      <c r="G33" s="2" t="s">
        <v>68</v>
      </c>
      <c r="H33" s="2" t="s">
        <v>68</v>
      </c>
      <c r="I33" s="2" t="s">
        <v>68</v>
      </c>
      <c r="J33" s="2" t="s">
        <v>68</v>
      </c>
      <c r="K33" s="2" t="s">
        <v>68</v>
      </c>
      <c r="L33" s="2" t="s">
        <v>68</v>
      </c>
      <c r="M33" s="2" t="s">
        <v>68</v>
      </c>
      <c r="N33" s="2" t="s">
        <v>68</v>
      </c>
      <c r="P33" s="2" t="s">
        <v>68</v>
      </c>
      <c r="R33" t="str">
        <f t="shared" si="1"/>
        <v>12/14</v>
      </c>
      <c r="S33" s="6" t="str">
        <f t="shared" si="0"/>
        <v>85%</v>
      </c>
      <c r="T33" s="4"/>
    </row>
    <row r="34" spans="1:20">
      <c r="A34">
        <v>31</v>
      </c>
      <c r="B34">
        <v>110160114</v>
      </c>
      <c r="C34" t="s">
        <v>28</v>
      </c>
      <c r="D34" s="2" t="s">
        <v>68</v>
      </c>
      <c r="E34" s="2" t="s">
        <v>68</v>
      </c>
      <c r="F34" s="2" t="s">
        <v>68</v>
      </c>
      <c r="G34" s="2" t="s">
        <v>68</v>
      </c>
      <c r="H34" s="2" t="s">
        <v>68</v>
      </c>
      <c r="J34" s="2" t="s">
        <v>68</v>
      </c>
      <c r="L34" s="2" t="s">
        <v>68</v>
      </c>
      <c r="R34" t="str">
        <f t="shared" si="1"/>
        <v>7/14</v>
      </c>
      <c r="S34" s="6" t="str">
        <f t="shared" si="0"/>
        <v>50%</v>
      </c>
      <c r="T34" s="4"/>
    </row>
    <row r="35" spans="1:20">
      <c r="A35">
        <v>32</v>
      </c>
      <c r="B35">
        <v>110160121</v>
      </c>
      <c r="C35" t="s">
        <v>29</v>
      </c>
      <c r="D35" s="2" t="s">
        <v>68</v>
      </c>
      <c r="E35" s="2" t="s">
        <v>68</v>
      </c>
      <c r="G35" s="2" t="s">
        <v>68</v>
      </c>
      <c r="I35" s="2" t="s">
        <v>68</v>
      </c>
      <c r="J35" s="2" t="s">
        <v>68</v>
      </c>
      <c r="K35" s="2" t="s">
        <v>68</v>
      </c>
      <c r="M35" s="2" t="s">
        <v>68</v>
      </c>
      <c r="N35" s="2" t="s">
        <v>68</v>
      </c>
      <c r="O35" s="2" t="s">
        <v>68</v>
      </c>
      <c r="P35" s="2" t="s">
        <v>68</v>
      </c>
      <c r="Q35" s="2" t="s">
        <v>68</v>
      </c>
      <c r="R35" t="str">
        <f t="shared" si="1"/>
        <v>11/14</v>
      </c>
      <c r="S35" s="6" t="str">
        <f t="shared" si="0"/>
        <v>78%</v>
      </c>
      <c r="T35" s="4"/>
    </row>
    <row r="36" spans="1:20">
      <c r="A36">
        <v>33</v>
      </c>
      <c r="B36">
        <v>110160124</v>
      </c>
      <c r="C36" t="s">
        <v>30</v>
      </c>
      <c r="D36" s="2" t="s">
        <v>68</v>
      </c>
      <c r="E36" s="2" t="s">
        <v>68</v>
      </c>
      <c r="G36" s="2" t="s">
        <v>68</v>
      </c>
      <c r="H36" s="2" t="s">
        <v>68</v>
      </c>
      <c r="I36" s="2" t="s">
        <v>68</v>
      </c>
      <c r="J36" s="2" t="s">
        <v>68</v>
      </c>
      <c r="K36" s="2" t="s">
        <v>68</v>
      </c>
      <c r="L36" s="2" t="s">
        <v>68</v>
      </c>
      <c r="M36" s="2" t="s">
        <v>68</v>
      </c>
      <c r="N36" s="2" t="s">
        <v>68</v>
      </c>
      <c r="O36" s="2" t="s">
        <v>68</v>
      </c>
      <c r="P36" s="2" t="s">
        <v>68</v>
      </c>
      <c r="R36" t="str">
        <f t="shared" si="1"/>
        <v>12/14</v>
      </c>
      <c r="S36" s="6" t="str">
        <f t="shared" si="0"/>
        <v>85%</v>
      </c>
      <c r="T36" s="4"/>
    </row>
    <row r="37" spans="1:20">
      <c r="A37">
        <v>34</v>
      </c>
      <c r="B37">
        <v>110160127</v>
      </c>
      <c r="C37" t="s">
        <v>31</v>
      </c>
      <c r="D37" s="2" t="s">
        <v>68</v>
      </c>
      <c r="E37" s="2" t="s">
        <v>68</v>
      </c>
      <c r="F37" s="2" t="s">
        <v>68</v>
      </c>
      <c r="G37" s="2" t="s">
        <v>68</v>
      </c>
      <c r="H37" s="2" t="s">
        <v>68</v>
      </c>
      <c r="I37" s="2" t="s">
        <v>68</v>
      </c>
      <c r="J37" s="2" t="s">
        <v>68</v>
      </c>
      <c r="K37" s="2" t="s">
        <v>68</v>
      </c>
      <c r="L37" s="2" t="s">
        <v>68</v>
      </c>
      <c r="N37" s="2" t="s">
        <v>68</v>
      </c>
      <c r="O37" s="2" t="s">
        <v>68</v>
      </c>
      <c r="R37" t="str">
        <f t="shared" si="1"/>
        <v>11/14</v>
      </c>
      <c r="S37" s="6" t="str">
        <f t="shared" si="0"/>
        <v>78%</v>
      </c>
      <c r="T37" s="4"/>
    </row>
    <row r="38" spans="1:20">
      <c r="A38">
        <v>35</v>
      </c>
      <c r="B38">
        <v>110160137</v>
      </c>
      <c r="C38" t="s">
        <v>32</v>
      </c>
      <c r="D38" s="2" t="s">
        <v>68</v>
      </c>
      <c r="E38" s="2" t="s">
        <v>68</v>
      </c>
      <c r="F38" s="2" t="s">
        <v>68</v>
      </c>
      <c r="H38" s="2" t="s">
        <v>68</v>
      </c>
      <c r="I38" s="2" t="s">
        <v>68</v>
      </c>
      <c r="J38" s="2" t="s">
        <v>68</v>
      </c>
      <c r="K38" s="2" t="s">
        <v>68</v>
      </c>
      <c r="M38" s="2" t="s">
        <v>68</v>
      </c>
      <c r="O38" s="2" t="s">
        <v>68</v>
      </c>
      <c r="P38" s="2" t="s">
        <v>68</v>
      </c>
      <c r="R38" t="str">
        <f t="shared" si="1"/>
        <v>10/14</v>
      </c>
      <c r="S38" s="6" t="str">
        <f t="shared" si="0"/>
        <v>71%</v>
      </c>
      <c r="T38" s="4"/>
    </row>
    <row r="39" spans="1:20">
      <c r="A39">
        <v>36</v>
      </c>
      <c r="B39">
        <v>110160138</v>
      </c>
      <c r="C39" t="s">
        <v>33</v>
      </c>
      <c r="D39" s="2" t="s">
        <v>68</v>
      </c>
      <c r="E39" s="2" t="s">
        <v>68</v>
      </c>
      <c r="F39" s="2" t="s">
        <v>68</v>
      </c>
      <c r="G39" s="2" t="s">
        <v>68</v>
      </c>
      <c r="H39" s="2" t="s">
        <v>68</v>
      </c>
      <c r="I39" s="2" t="s">
        <v>68</v>
      </c>
      <c r="J39" s="2" t="s">
        <v>68</v>
      </c>
      <c r="R39" t="str">
        <f t="shared" si="1"/>
        <v>7/14</v>
      </c>
      <c r="S39" s="6" t="str">
        <f t="shared" si="0"/>
        <v>50%</v>
      </c>
      <c r="T39" s="4"/>
    </row>
    <row r="40" spans="1:20">
      <c r="A40">
        <v>37</v>
      </c>
      <c r="B40">
        <v>110160142</v>
      </c>
      <c r="C40" t="s">
        <v>63</v>
      </c>
      <c r="D40" s="2" t="s">
        <v>68</v>
      </c>
      <c r="E40" s="2" t="s">
        <v>68</v>
      </c>
      <c r="F40" s="2" t="s">
        <v>68</v>
      </c>
      <c r="G40" s="2" t="s">
        <v>68</v>
      </c>
      <c r="H40" s="2" t="s">
        <v>68</v>
      </c>
      <c r="I40" s="2" t="s">
        <v>68</v>
      </c>
      <c r="J40" s="2" t="s">
        <v>68</v>
      </c>
      <c r="M40" s="2" t="s">
        <v>68</v>
      </c>
      <c r="N40" s="2" t="s">
        <v>68</v>
      </c>
      <c r="O40" s="2" t="s">
        <v>68</v>
      </c>
      <c r="P40" s="2" t="s">
        <v>68</v>
      </c>
      <c r="R40" t="str">
        <f t="shared" si="1"/>
        <v>11/14</v>
      </c>
      <c r="S40" s="6" t="str">
        <f t="shared" si="0"/>
        <v>78%</v>
      </c>
      <c r="T40" s="4"/>
    </row>
    <row r="41" spans="1:20">
      <c r="A41">
        <v>38</v>
      </c>
      <c r="B41">
        <v>110160143</v>
      </c>
      <c r="C41" t="s">
        <v>34</v>
      </c>
      <c r="D41" s="2" t="s">
        <v>68</v>
      </c>
      <c r="E41" s="2" t="s">
        <v>68</v>
      </c>
      <c r="F41" s="2" t="s">
        <v>68</v>
      </c>
      <c r="H41" s="2" t="s">
        <v>68</v>
      </c>
      <c r="I41" s="2" t="s">
        <v>68</v>
      </c>
      <c r="J41" s="2" t="s">
        <v>68</v>
      </c>
      <c r="K41" s="2" t="s">
        <v>68</v>
      </c>
      <c r="L41" s="2" t="s">
        <v>68</v>
      </c>
      <c r="M41" s="2" t="s">
        <v>68</v>
      </c>
      <c r="N41" s="2" t="s">
        <v>68</v>
      </c>
      <c r="O41" s="2" t="s">
        <v>68</v>
      </c>
      <c r="P41" s="2" t="s">
        <v>68</v>
      </c>
      <c r="R41" t="str">
        <f t="shared" si="1"/>
        <v>12/14</v>
      </c>
      <c r="S41" s="6" t="str">
        <f t="shared" si="0"/>
        <v>85%</v>
      </c>
      <c r="T41" s="4"/>
    </row>
    <row r="42" spans="1:20">
      <c r="A42">
        <v>39</v>
      </c>
      <c r="B42">
        <v>110160146</v>
      </c>
      <c r="C42" t="s">
        <v>35</v>
      </c>
      <c r="D42" s="2" t="s">
        <v>68</v>
      </c>
      <c r="E42" s="2" t="s">
        <v>68</v>
      </c>
      <c r="F42" s="2" t="s">
        <v>68</v>
      </c>
      <c r="G42" s="2" t="s">
        <v>68</v>
      </c>
      <c r="H42" s="2" t="s">
        <v>68</v>
      </c>
      <c r="I42" s="2" t="s">
        <v>68</v>
      </c>
      <c r="J42" s="2" t="s">
        <v>68</v>
      </c>
      <c r="K42" s="2" t="s">
        <v>68</v>
      </c>
      <c r="M42" s="2" t="s">
        <v>68</v>
      </c>
      <c r="N42" s="2" t="s">
        <v>68</v>
      </c>
      <c r="P42" s="2" t="s">
        <v>68</v>
      </c>
      <c r="R42" t="str">
        <f t="shared" si="1"/>
        <v>11/14</v>
      </c>
      <c r="S42" s="6" t="str">
        <f t="shared" si="0"/>
        <v>78%</v>
      </c>
      <c r="T42" s="4"/>
    </row>
    <row r="43" spans="1:20">
      <c r="A43">
        <v>40</v>
      </c>
      <c r="B43">
        <v>110160148</v>
      </c>
      <c r="C43" t="s">
        <v>36</v>
      </c>
      <c r="D43" s="2" t="s">
        <v>68</v>
      </c>
      <c r="E43" s="2" t="s">
        <v>68</v>
      </c>
      <c r="F43" s="2" t="s">
        <v>68</v>
      </c>
      <c r="G43" s="2" t="s">
        <v>68</v>
      </c>
      <c r="H43" s="2" t="s">
        <v>68</v>
      </c>
      <c r="I43" s="2" t="s">
        <v>68</v>
      </c>
      <c r="J43" s="2" t="s">
        <v>68</v>
      </c>
      <c r="L43" s="2" t="s">
        <v>68</v>
      </c>
      <c r="O43" s="2" t="s">
        <v>68</v>
      </c>
      <c r="Q43" s="2" t="s">
        <v>68</v>
      </c>
      <c r="R43" t="str">
        <f t="shared" si="1"/>
        <v>10/14</v>
      </c>
      <c r="S43" s="6" t="str">
        <f t="shared" si="0"/>
        <v>71%</v>
      </c>
      <c r="T43" s="4"/>
    </row>
    <row r="44" spans="1:20">
      <c r="A44">
        <v>41</v>
      </c>
      <c r="B44">
        <v>110160149</v>
      </c>
      <c r="C44" t="s">
        <v>37</v>
      </c>
      <c r="D44" s="2" t="s">
        <v>68</v>
      </c>
      <c r="E44" s="2" t="s">
        <v>68</v>
      </c>
      <c r="F44" s="2" t="s">
        <v>68</v>
      </c>
      <c r="G44" s="2" t="s">
        <v>68</v>
      </c>
      <c r="H44" s="2" t="s">
        <v>68</v>
      </c>
      <c r="I44" s="2" t="s">
        <v>68</v>
      </c>
      <c r="J44" s="2" t="s">
        <v>68</v>
      </c>
      <c r="K44" s="2" t="s">
        <v>68</v>
      </c>
      <c r="L44" s="2" t="s">
        <v>68</v>
      </c>
      <c r="M44" s="2" t="s">
        <v>68</v>
      </c>
      <c r="P44" s="2" t="s">
        <v>68</v>
      </c>
      <c r="R44" t="str">
        <f t="shared" si="1"/>
        <v>11/14</v>
      </c>
      <c r="S44" s="6" t="str">
        <f t="shared" si="0"/>
        <v>78%</v>
      </c>
      <c r="T44" s="4"/>
    </row>
    <row r="45" spans="1:20">
      <c r="A45">
        <v>42</v>
      </c>
      <c r="B45">
        <v>110160154</v>
      </c>
      <c r="C45" t="s">
        <v>38</v>
      </c>
      <c r="D45" s="2" t="s">
        <v>68</v>
      </c>
      <c r="E45" s="2" t="s">
        <v>68</v>
      </c>
      <c r="F45" s="2" t="s">
        <v>68</v>
      </c>
      <c r="G45" s="2" t="s">
        <v>68</v>
      </c>
      <c r="H45" s="2" t="s">
        <v>68</v>
      </c>
      <c r="I45" s="2" t="s">
        <v>68</v>
      </c>
      <c r="J45" s="2" t="s">
        <v>68</v>
      </c>
      <c r="K45" s="2" t="s">
        <v>68</v>
      </c>
      <c r="N45" s="2" t="s">
        <v>68</v>
      </c>
      <c r="P45" s="2" t="s">
        <v>68</v>
      </c>
      <c r="Q45" s="2" t="s">
        <v>68</v>
      </c>
      <c r="R45" t="str">
        <f t="shared" si="1"/>
        <v>11/14</v>
      </c>
      <c r="S45" s="6" t="str">
        <f t="shared" si="0"/>
        <v>78%</v>
      </c>
      <c r="T45" s="4"/>
    </row>
    <row r="46" spans="1:20">
      <c r="A46">
        <v>43</v>
      </c>
      <c r="B46">
        <v>110160155</v>
      </c>
      <c r="C46" t="s">
        <v>39</v>
      </c>
      <c r="D46" s="2" t="s">
        <v>68</v>
      </c>
      <c r="E46" s="2" t="s">
        <v>68</v>
      </c>
      <c r="F46" s="2" t="s">
        <v>68</v>
      </c>
      <c r="G46" s="2" t="s">
        <v>68</v>
      </c>
      <c r="H46" s="2" t="s">
        <v>68</v>
      </c>
      <c r="I46" s="2" t="s">
        <v>68</v>
      </c>
      <c r="J46" s="2" t="s">
        <v>68</v>
      </c>
      <c r="L46" s="2" t="s">
        <v>68</v>
      </c>
      <c r="N46" s="2" t="s">
        <v>68</v>
      </c>
      <c r="O46" s="2" t="s">
        <v>68</v>
      </c>
      <c r="R46" t="str">
        <f t="shared" si="1"/>
        <v>10/14</v>
      </c>
      <c r="S46" s="6" t="str">
        <f t="shared" si="0"/>
        <v>71%</v>
      </c>
      <c r="T46" s="4"/>
    </row>
    <row r="47" spans="1:20">
      <c r="A47">
        <v>44</v>
      </c>
      <c r="B47">
        <v>110160161</v>
      </c>
      <c r="C47" t="s">
        <v>40</v>
      </c>
      <c r="D47" s="2" t="s">
        <v>68</v>
      </c>
      <c r="E47" s="2" t="s">
        <v>68</v>
      </c>
      <c r="F47" s="2" t="s">
        <v>68</v>
      </c>
      <c r="G47" s="2" t="s">
        <v>68</v>
      </c>
      <c r="H47" s="2" t="s">
        <v>68</v>
      </c>
      <c r="I47" s="2" t="s">
        <v>68</v>
      </c>
      <c r="J47" s="2" t="s">
        <v>68</v>
      </c>
      <c r="K47" s="2" t="s">
        <v>68</v>
      </c>
      <c r="L47" s="2" t="s">
        <v>68</v>
      </c>
      <c r="M47" s="2" t="s">
        <v>68</v>
      </c>
      <c r="O47" s="2" t="s">
        <v>68</v>
      </c>
      <c r="P47" s="2" t="s">
        <v>68</v>
      </c>
      <c r="Q47" s="2" t="s">
        <v>68</v>
      </c>
      <c r="R47" t="str">
        <f t="shared" si="1"/>
        <v>13/14</v>
      </c>
      <c r="S47" s="6" t="str">
        <f t="shared" si="0"/>
        <v>92%</v>
      </c>
      <c r="T47" s="4"/>
    </row>
    <row r="48" spans="1:20">
      <c r="A48">
        <v>45</v>
      </c>
      <c r="B48">
        <v>110160804</v>
      </c>
      <c r="C48" t="s">
        <v>64</v>
      </c>
      <c r="D48" s="2" t="s">
        <v>68</v>
      </c>
      <c r="E48" s="2" t="s">
        <v>68</v>
      </c>
      <c r="G48" s="2" t="s">
        <v>68</v>
      </c>
      <c r="H48" s="2" t="s">
        <v>68</v>
      </c>
      <c r="I48" s="2" t="s">
        <v>68</v>
      </c>
      <c r="J48" s="2" t="s">
        <v>68</v>
      </c>
      <c r="L48" s="2" t="s">
        <v>68</v>
      </c>
      <c r="N48" s="2" t="s">
        <v>68</v>
      </c>
      <c r="O48" s="2" t="s">
        <v>68</v>
      </c>
      <c r="P48" s="2" t="s">
        <v>68</v>
      </c>
      <c r="Q48" s="2" t="s">
        <v>68</v>
      </c>
      <c r="R48" t="str">
        <f t="shared" si="1"/>
        <v>11/14</v>
      </c>
      <c r="S48" s="6" t="str">
        <f t="shared" si="0"/>
        <v>78%</v>
      </c>
      <c r="T48" s="4"/>
    </row>
    <row r="49" spans="1:20">
      <c r="A49">
        <v>46</v>
      </c>
      <c r="B49">
        <v>110170003</v>
      </c>
      <c r="C49" t="s">
        <v>41</v>
      </c>
      <c r="D49" s="2" t="s">
        <v>68</v>
      </c>
      <c r="E49" s="2" t="s">
        <v>68</v>
      </c>
      <c r="F49" s="2" t="s">
        <v>68</v>
      </c>
      <c r="G49" s="2" t="s">
        <v>68</v>
      </c>
      <c r="H49" s="2" t="s">
        <v>68</v>
      </c>
      <c r="I49" s="2" t="s">
        <v>68</v>
      </c>
      <c r="J49" s="2" t="s">
        <v>68</v>
      </c>
      <c r="K49" s="2" t="s">
        <v>68</v>
      </c>
      <c r="L49" s="2" t="s">
        <v>68</v>
      </c>
      <c r="M49" s="2" t="s">
        <v>68</v>
      </c>
      <c r="N49" s="2" t="s">
        <v>68</v>
      </c>
      <c r="O49" s="2" t="s">
        <v>68</v>
      </c>
      <c r="P49" s="2" t="s">
        <v>68</v>
      </c>
      <c r="R49" t="str">
        <f t="shared" si="1"/>
        <v>13/14</v>
      </c>
      <c r="S49" s="6" t="str">
        <f t="shared" si="0"/>
        <v>92%</v>
      </c>
      <c r="T49" s="4"/>
    </row>
    <row r="50" spans="1:20">
      <c r="A50">
        <v>47</v>
      </c>
      <c r="B50">
        <v>110170014</v>
      </c>
      <c r="C50" t="s">
        <v>42</v>
      </c>
      <c r="D50" s="2" t="s">
        <v>68</v>
      </c>
      <c r="E50" s="2" t="s">
        <v>68</v>
      </c>
      <c r="G50" s="2" t="s">
        <v>68</v>
      </c>
      <c r="H50" s="2" t="s">
        <v>68</v>
      </c>
      <c r="I50" s="2" t="s">
        <v>68</v>
      </c>
      <c r="J50" s="2" t="s">
        <v>68</v>
      </c>
      <c r="K50" s="2" t="s">
        <v>68</v>
      </c>
      <c r="L50" s="2" t="s">
        <v>68</v>
      </c>
      <c r="O50" s="2" t="s">
        <v>68</v>
      </c>
      <c r="P50" s="2" t="s">
        <v>68</v>
      </c>
      <c r="Q50" s="2" t="s">
        <v>68</v>
      </c>
      <c r="R50" t="str">
        <f t="shared" si="1"/>
        <v>11/14</v>
      </c>
      <c r="S50" s="6" t="str">
        <f t="shared" si="0"/>
        <v>78%</v>
      </c>
      <c r="T50" s="4"/>
    </row>
    <row r="51" spans="1:20">
      <c r="A51">
        <v>48</v>
      </c>
      <c r="B51">
        <v>110170021</v>
      </c>
      <c r="C51" t="s">
        <v>43</v>
      </c>
      <c r="D51" s="2" t="s">
        <v>68</v>
      </c>
      <c r="E51" s="2" t="s">
        <v>68</v>
      </c>
      <c r="F51" s="2" t="s">
        <v>68</v>
      </c>
      <c r="G51" s="2" t="s">
        <v>68</v>
      </c>
      <c r="H51" s="2" t="s">
        <v>68</v>
      </c>
      <c r="I51" s="2" t="s">
        <v>68</v>
      </c>
      <c r="J51" s="2" t="s">
        <v>68</v>
      </c>
      <c r="M51" s="2" t="s">
        <v>68</v>
      </c>
      <c r="N51" s="2" t="s">
        <v>68</v>
      </c>
      <c r="O51" s="2" t="s">
        <v>68</v>
      </c>
      <c r="P51" s="2" t="s">
        <v>68</v>
      </c>
      <c r="Q51" s="2" t="s">
        <v>68</v>
      </c>
      <c r="R51" t="str">
        <f t="shared" si="1"/>
        <v>12/14</v>
      </c>
      <c r="S51" s="6" t="str">
        <f t="shared" si="0"/>
        <v>85%</v>
      </c>
      <c r="T51" s="4"/>
    </row>
    <row r="52" spans="1:20">
      <c r="A52">
        <v>49</v>
      </c>
      <c r="B52">
        <v>110170057</v>
      </c>
      <c r="C52" t="s">
        <v>44</v>
      </c>
      <c r="D52" s="2" t="s">
        <v>68</v>
      </c>
      <c r="E52" s="2" t="s">
        <v>68</v>
      </c>
      <c r="F52" s="2" t="s">
        <v>68</v>
      </c>
      <c r="G52" s="2" t="s">
        <v>68</v>
      </c>
      <c r="H52" s="2" t="s">
        <v>68</v>
      </c>
      <c r="I52" s="2" t="s">
        <v>68</v>
      </c>
      <c r="J52" s="2" t="s">
        <v>68</v>
      </c>
      <c r="L52" s="2" t="s">
        <v>68</v>
      </c>
      <c r="M52" s="2" t="s">
        <v>68</v>
      </c>
      <c r="N52" s="2" t="s">
        <v>68</v>
      </c>
      <c r="O52" s="2" t="s">
        <v>68</v>
      </c>
      <c r="Q52" s="2" t="s">
        <v>68</v>
      </c>
      <c r="R52" t="str">
        <f t="shared" si="1"/>
        <v>12/14</v>
      </c>
      <c r="S52" s="6" t="str">
        <f t="shared" si="0"/>
        <v>85%</v>
      </c>
      <c r="T52" s="4"/>
    </row>
    <row r="53" spans="1:20">
      <c r="A53">
        <v>50</v>
      </c>
      <c r="B53">
        <v>110170129</v>
      </c>
      <c r="C53" t="s">
        <v>45</v>
      </c>
      <c r="D53" s="2" t="s">
        <v>68</v>
      </c>
      <c r="E53" s="2" t="s">
        <v>68</v>
      </c>
      <c r="G53" s="2" t="s">
        <v>68</v>
      </c>
      <c r="H53" s="2" t="s">
        <v>68</v>
      </c>
      <c r="I53" s="2" t="s">
        <v>68</v>
      </c>
      <c r="J53" s="2" t="s">
        <v>68</v>
      </c>
      <c r="O53" s="2" t="s">
        <v>68</v>
      </c>
      <c r="P53" s="2" t="s">
        <v>68</v>
      </c>
      <c r="R53" t="str">
        <f t="shared" si="1"/>
        <v>8/14</v>
      </c>
      <c r="S53" s="6" t="str">
        <f t="shared" si="0"/>
        <v>57%</v>
      </c>
      <c r="T53" s="4"/>
    </row>
    <row r="54" spans="1:20">
      <c r="A54">
        <v>51</v>
      </c>
      <c r="B54">
        <v>110170715</v>
      </c>
      <c r="C54" t="s">
        <v>46</v>
      </c>
      <c r="D54" s="2" t="s">
        <v>68</v>
      </c>
      <c r="E54" s="2" t="s">
        <v>68</v>
      </c>
      <c r="F54" s="2" t="s">
        <v>68</v>
      </c>
      <c r="G54" s="2" t="s">
        <v>68</v>
      </c>
      <c r="H54" s="2" t="s">
        <v>68</v>
      </c>
      <c r="I54" s="2" t="s">
        <v>68</v>
      </c>
      <c r="J54" s="2" t="s">
        <v>68</v>
      </c>
      <c r="K54" s="2" t="s">
        <v>68</v>
      </c>
      <c r="L54" s="2" t="s">
        <v>68</v>
      </c>
      <c r="M54" s="2" t="s">
        <v>68</v>
      </c>
      <c r="N54" s="2" t="s">
        <v>68</v>
      </c>
      <c r="O54" s="2" t="s">
        <v>68</v>
      </c>
      <c r="P54" s="2" t="s">
        <v>68</v>
      </c>
      <c r="R54" t="str">
        <f t="shared" si="1"/>
        <v>13/14</v>
      </c>
      <c r="S54" s="6" t="str">
        <f t="shared" si="0"/>
        <v>92%</v>
      </c>
      <c r="T54" s="4"/>
    </row>
    <row r="55" spans="1:20">
      <c r="A55">
        <v>52</v>
      </c>
      <c r="B55">
        <v>110170719</v>
      </c>
      <c r="C55" t="s">
        <v>47</v>
      </c>
      <c r="D55" s="2" t="s">
        <v>68</v>
      </c>
      <c r="E55" s="2" t="s">
        <v>68</v>
      </c>
      <c r="F55" s="2" t="s">
        <v>68</v>
      </c>
      <c r="G55" s="2" t="s">
        <v>68</v>
      </c>
      <c r="H55" s="2" t="s">
        <v>68</v>
      </c>
      <c r="I55" s="2" t="s">
        <v>68</v>
      </c>
      <c r="J55" s="2" t="s">
        <v>68</v>
      </c>
      <c r="K55" s="2" t="s">
        <v>68</v>
      </c>
      <c r="L55" s="2" t="s">
        <v>68</v>
      </c>
      <c r="M55" s="2" t="s">
        <v>68</v>
      </c>
      <c r="N55" s="2" t="s">
        <v>68</v>
      </c>
      <c r="O55" s="2" t="s">
        <v>68</v>
      </c>
      <c r="P55" s="2" t="s">
        <v>68</v>
      </c>
      <c r="R55" t="str">
        <f t="shared" si="1"/>
        <v>13/14</v>
      </c>
      <c r="S55" s="6" t="str">
        <f t="shared" si="0"/>
        <v>92%</v>
      </c>
      <c r="T55" s="4"/>
    </row>
    <row r="56" spans="1:20">
      <c r="A56">
        <v>53</v>
      </c>
      <c r="B56">
        <v>110170905</v>
      </c>
      <c r="C56" t="s">
        <v>48</v>
      </c>
      <c r="D56" s="2" t="s">
        <v>68</v>
      </c>
      <c r="E56" s="2" t="s">
        <v>68</v>
      </c>
      <c r="F56" s="2" t="s">
        <v>68</v>
      </c>
      <c r="G56" s="2" t="s">
        <v>68</v>
      </c>
      <c r="I56" s="2" t="s">
        <v>68</v>
      </c>
      <c r="R56" t="str">
        <f t="shared" si="1"/>
        <v>5/14</v>
      </c>
      <c r="S56" s="6" t="str">
        <f t="shared" si="0"/>
        <v>35%</v>
      </c>
      <c r="T56" s="4"/>
    </row>
    <row r="57" spans="1:20">
      <c r="A57">
        <v>54</v>
      </c>
      <c r="B57">
        <v>110170909</v>
      </c>
      <c r="C57" t="s">
        <v>49</v>
      </c>
      <c r="D57" s="2" t="s">
        <v>68</v>
      </c>
      <c r="E57" s="2" t="s">
        <v>68</v>
      </c>
      <c r="F57" s="2" t="s">
        <v>68</v>
      </c>
      <c r="G57" s="2" t="s">
        <v>68</v>
      </c>
      <c r="H57" s="2" t="s">
        <v>68</v>
      </c>
      <c r="I57" s="2" t="s">
        <v>68</v>
      </c>
      <c r="J57" s="2" t="s">
        <v>68</v>
      </c>
      <c r="K57" s="2" t="s">
        <v>68</v>
      </c>
      <c r="L57" s="2" t="s">
        <v>68</v>
      </c>
      <c r="M57" s="2" t="s">
        <v>68</v>
      </c>
      <c r="O57" s="2" t="s">
        <v>68</v>
      </c>
      <c r="P57" s="2" t="s">
        <v>68</v>
      </c>
      <c r="R57" t="str">
        <f t="shared" si="1"/>
        <v>12/14</v>
      </c>
      <c r="S57" s="6" t="str">
        <f t="shared" si="0"/>
        <v>85%</v>
      </c>
      <c r="T57" s="4"/>
    </row>
    <row r="59" spans="1:20">
      <c r="C59" t="s">
        <v>69</v>
      </c>
      <c r="D59" s="2">
        <f>COUNTIF(D4:D57,"=+")</f>
        <v>54</v>
      </c>
      <c r="E59" s="2">
        <f t="shared" ref="E59:Q59" si="2">COUNTIF(E4:E57,"=+")</f>
        <v>54</v>
      </c>
      <c r="F59" s="2">
        <f t="shared" si="2"/>
        <v>38</v>
      </c>
      <c r="G59" s="2">
        <f t="shared" si="2"/>
        <v>45</v>
      </c>
      <c r="H59" s="2">
        <f t="shared" si="2"/>
        <v>43</v>
      </c>
      <c r="I59" s="2">
        <f t="shared" si="2"/>
        <v>45</v>
      </c>
      <c r="J59" s="2">
        <f t="shared" si="2"/>
        <v>48</v>
      </c>
      <c r="K59" s="2">
        <f t="shared" si="2"/>
        <v>29</v>
      </c>
      <c r="L59" s="2">
        <f t="shared" si="2"/>
        <v>33</v>
      </c>
      <c r="M59" s="2">
        <f t="shared" si="2"/>
        <v>24</v>
      </c>
      <c r="N59" s="2">
        <f t="shared" si="2"/>
        <v>30</v>
      </c>
      <c r="O59" s="2">
        <f t="shared" si="2"/>
        <v>32</v>
      </c>
      <c r="P59" s="2">
        <f t="shared" si="2"/>
        <v>35</v>
      </c>
      <c r="Q59" s="2">
        <f t="shared" si="2"/>
        <v>20</v>
      </c>
      <c r="S5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opLeftCell="A37" workbookViewId="0">
      <selection activeCell="Q51" sqref="Q51"/>
    </sheetView>
  </sheetViews>
  <sheetFormatPr defaultRowHeight="14.4"/>
  <cols>
    <col min="1" max="1" width="3" bestFit="1" customWidth="1"/>
    <col min="2" max="2" width="10.77734375" customWidth="1"/>
    <col min="3" max="3" width="23.44140625" bestFit="1" customWidth="1"/>
    <col min="4" max="6" width="4.6640625" customWidth="1"/>
    <col min="7" max="7" width="4.5546875" customWidth="1"/>
    <col min="8" max="8" width="8" customWidth="1"/>
    <col min="9" max="9" width="4.77734375" customWidth="1"/>
    <col min="10" max="10" width="5.44140625" customWidth="1"/>
    <col min="11" max="11" width="5.88671875" customWidth="1"/>
    <col min="12" max="13" width="8.88671875" customWidth="1"/>
    <col min="15" max="15" width="10" bestFit="1" customWidth="1"/>
  </cols>
  <sheetData>
    <row r="1" spans="1:11">
      <c r="B1" t="s">
        <v>0</v>
      </c>
    </row>
    <row r="2" spans="1:11">
      <c r="D2" s="1">
        <v>0.05</v>
      </c>
      <c r="E2" s="1">
        <v>0.05</v>
      </c>
      <c r="F2" s="1">
        <v>0.05</v>
      </c>
      <c r="G2" s="1">
        <v>0.05</v>
      </c>
      <c r="H2" s="1">
        <v>0.4</v>
      </c>
      <c r="I2" s="1">
        <v>0.4</v>
      </c>
      <c r="J2" s="1">
        <v>1</v>
      </c>
    </row>
    <row r="3" spans="1:11">
      <c r="B3" t="s">
        <v>1</v>
      </c>
      <c r="C3" t="s">
        <v>2</v>
      </c>
      <c r="D3" t="s">
        <v>50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57</v>
      </c>
    </row>
    <row r="4" spans="1:11">
      <c r="A4">
        <v>1</v>
      </c>
      <c r="B4">
        <v>30150080</v>
      </c>
      <c r="C4" t="s">
        <v>58</v>
      </c>
      <c r="H4">
        <v>26</v>
      </c>
      <c r="J4">
        <f>0.05*SUM(D4:G4)+0.4*H4+0.4*I4</f>
        <v>10.4</v>
      </c>
    </row>
    <row r="5" spans="1:11">
      <c r="A5">
        <v>2</v>
      </c>
      <c r="B5">
        <v>50160211</v>
      </c>
      <c r="C5" t="s">
        <v>59</v>
      </c>
      <c r="J5">
        <f t="shared" ref="J5:J57" si="0">0.05*SUM(D5:G5)+0.4*H5+0.4*I5</f>
        <v>0</v>
      </c>
    </row>
    <row r="6" spans="1:11">
      <c r="A6">
        <v>3</v>
      </c>
      <c r="B6">
        <v>80150009</v>
      </c>
      <c r="C6" t="s">
        <v>3</v>
      </c>
      <c r="D6">
        <v>100</v>
      </c>
      <c r="G6">
        <v>5</v>
      </c>
      <c r="H6">
        <v>7</v>
      </c>
      <c r="J6">
        <f t="shared" si="0"/>
        <v>8.0500000000000007</v>
      </c>
    </row>
    <row r="7" spans="1:11">
      <c r="A7">
        <v>4</v>
      </c>
      <c r="B7">
        <v>80150032</v>
      </c>
      <c r="C7" t="s">
        <v>4</v>
      </c>
      <c r="D7">
        <v>100</v>
      </c>
      <c r="G7">
        <v>5</v>
      </c>
      <c r="H7">
        <v>4</v>
      </c>
      <c r="I7">
        <v>6</v>
      </c>
      <c r="J7">
        <f t="shared" si="0"/>
        <v>9.25</v>
      </c>
    </row>
    <row r="8" spans="1:11">
      <c r="A8">
        <v>5</v>
      </c>
      <c r="B8">
        <v>110090118</v>
      </c>
      <c r="C8" t="s">
        <v>60</v>
      </c>
      <c r="D8">
        <v>100</v>
      </c>
      <c r="E8">
        <v>100</v>
      </c>
      <c r="F8">
        <v>100</v>
      </c>
      <c r="G8">
        <v>10</v>
      </c>
      <c r="H8">
        <v>6</v>
      </c>
      <c r="I8">
        <v>10</v>
      </c>
      <c r="J8">
        <f t="shared" si="0"/>
        <v>21.9</v>
      </c>
    </row>
    <row r="9" spans="1:11">
      <c r="A9">
        <v>6</v>
      </c>
      <c r="B9">
        <v>110130909</v>
      </c>
      <c r="C9" t="s">
        <v>5</v>
      </c>
      <c r="D9">
        <v>100</v>
      </c>
      <c r="E9">
        <v>100</v>
      </c>
      <c r="F9">
        <v>100</v>
      </c>
      <c r="H9">
        <v>2</v>
      </c>
      <c r="J9">
        <f t="shared" si="0"/>
        <v>15.8</v>
      </c>
    </row>
    <row r="10" spans="1:11">
      <c r="A10">
        <v>7</v>
      </c>
      <c r="B10">
        <v>110140109</v>
      </c>
      <c r="C10" t="s">
        <v>61</v>
      </c>
      <c r="D10">
        <v>100</v>
      </c>
      <c r="E10">
        <v>100</v>
      </c>
      <c r="F10">
        <v>100</v>
      </c>
      <c r="G10">
        <v>50</v>
      </c>
      <c r="H10">
        <v>52</v>
      </c>
      <c r="I10">
        <v>29</v>
      </c>
      <c r="J10">
        <f t="shared" si="0"/>
        <v>49.9</v>
      </c>
    </row>
    <row r="11" spans="1:11">
      <c r="A11">
        <v>8</v>
      </c>
      <c r="B11">
        <v>110140118</v>
      </c>
      <c r="C11" t="s">
        <v>6</v>
      </c>
      <c r="H11">
        <v>58</v>
      </c>
      <c r="I11">
        <v>5</v>
      </c>
      <c r="J11">
        <f t="shared" si="0"/>
        <v>25.200000000000003</v>
      </c>
    </row>
    <row r="12" spans="1:11">
      <c r="A12">
        <v>9</v>
      </c>
      <c r="B12">
        <v>110140131</v>
      </c>
      <c r="C12" t="s">
        <v>7</v>
      </c>
      <c r="H12">
        <v>5</v>
      </c>
      <c r="J12">
        <f t="shared" si="0"/>
        <v>2</v>
      </c>
    </row>
    <row r="13" spans="1:11">
      <c r="A13">
        <v>10</v>
      </c>
      <c r="B13">
        <v>110140904</v>
      </c>
      <c r="C13" t="s">
        <v>62</v>
      </c>
      <c r="D13">
        <v>100</v>
      </c>
      <c r="E13">
        <v>100</v>
      </c>
      <c r="F13">
        <v>100</v>
      </c>
      <c r="G13">
        <v>80</v>
      </c>
      <c r="H13">
        <v>65</v>
      </c>
      <c r="I13">
        <v>41</v>
      </c>
      <c r="J13">
        <f t="shared" si="0"/>
        <v>61.400000000000006</v>
      </c>
    </row>
    <row r="14" spans="1:11">
      <c r="A14">
        <v>11</v>
      </c>
      <c r="B14">
        <v>110150025</v>
      </c>
      <c r="C14" t="s">
        <v>8</v>
      </c>
      <c r="J14">
        <f t="shared" si="0"/>
        <v>0</v>
      </c>
    </row>
    <row r="15" spans="1:11">
      <c r="A15">
        <v>12</v>
      </c>
      <c r="B15">
        <v>110150121</v>
      </c>
      <c r="C15" t="s">
        <v>9</v>
      </c>
      <c r="H15">
        <v>11</v>
      </c>
      <c r="J15">
        <f t="shared" si="0"/>
        <v>4.4000000000000004</v>
      </c>
    </row>
    <row r="16" spans="1:11">
      <c r="A16">
        <v>13</v>
      </c>
      <c r="B16">
        <v>110150148</v>
      </c>
      <c r="C16" t="s">
        <v>10</v>
      </c>
      <c r="D16">
        <v>100</v>
      </c>
      <c r="F16">
        <v>100</v>
      </c>
      <c r="H16">
        <v>7</v>
      </c>
      <c r="I16">
        <v>11</v>
      </c>
      <c r="J16">
        <f t="shared" si="0"/>
        <v>17.200000000000003</v>
      </c>
    </row>
    <row r="17" spans="1:10">
      <c r="A17">
        <v>14</v>
      </c>
      <c r="B17">
        <v>110150735</v>
      </c>
      <c r="C17" t="s">
        <v>11</v>
      </c>
      <c r="D17">
        <v>100</v>
      </c>
      <c r="E17">
        <v>100</v>
      </c>
      <c r="F17">
        <v>100</v>
      </c>
      <c r="G17">
        <v>60</v>
      </c>
      <c r="H17">
        <v>67</v>
      </c>
      <c r="I17">
        <v>71</v>
      </c>
      <c r="J17">
        <f t="shared" si="0"/>
        <v>73.2</v>
      </c>
    </row>
    <row r="18" spans="1:10">
      <c r="A18">
        <v>15</v>
      </c>
      <c r="B18">
        <v>110150804</v>
      </c>
      <c r="C18" t="s">
        <v>12</v>
      </c>
      <c r="H18">
        <v>49</v>
      </c>
      <c r="I18">
        <v>52</v>
      </c>
      <c r="J18">
        <f t="shared" si="0"/>
        <v>40.400000000000006</v>
      </c>
    </row>
    <row r="19" spans="1:10">
      <c r="A19">
        <v>16</v>
      </c>
      <c r="B19">
        <v>110160008</v>
      </c>
      <c r="C19" t="s">
        <v>13</v>
      </c>
      <c r="D19">
        <v>100</v>
      </c>
      <c r="E19">
        <v>100</v>
      </c>
      <c r="F19">
        <v>100</v>
      </c>
      <c r="G19">
        <v>5</v>
      </c>
      <c r="H19">
        <v>41</v>
      </c>
      <c r="I19">
        <v>65</v>
      </c>
      <c r="J19">
        <f t="shared" si="0"/>
        <v>57.650000000000006</v>
      </c>
    </row>
    <row r="20" spans="1:10">
      <c r="A20">
        <v>17</v>
      </c>
      <c r="B20">
        <v>110160011</v>
      </c>
      <c r="C20" t="s">
        <v>14</v>
      </c>
      <c r="H20">
        <v>72</v>
      </c>
      <c r="I20">
        <v>44</v>
      </c>
      <c r="J20">
        <f t="shared" si="0"/>
        <v>46.400000000000006</v>
      </c>
    </row>
    <row r="21" spans="1:10">
      <c r="A21">
        <v>18</v>
      </c>
      <c r="B21">
        <v>110160018</v>
      </c>
      <c r="C21" t="s">
        <v>15</v>
      </c>
      <c r="F21">
        <v>100</v>
      </c>
      <c r="G21">
        <v>60</v>
      </c>
      <c r="H21">
        <v>22</v>
      </c>
      <c r="I21">
        <v>39</v>
      </c>
      <c r="J21">
        <f t="shared" si="0"/>
        <v>32.400000000000006</v>
      </c>
    </row>
    <row r="22" spans="1:10">
      <c r="A22">
        <v>19</v>
      </c>
      <c r="B22">
        <v>110160031</v>
      </c>
      <c r="C22" t="s">
        <v>16</v>
      </c>
      <c r="D22">
        <v>100</v>
      </c>
      <c r="E22">
        <v>100</v>
      </c>
      <c r="F22">
        <v>100</v>
      </c>
      <c r="G22">
        <v>20</v>
      </c>
      <c r="H22">
        <v>19</v>
      </c>
      <c r="I22">
        <v>42</v>
      </c>
      <c r="J22">
        <f t="shared" si="0"/>
        <v>40.400000000000006</v>
      </c>
    </row>
    <row r="23" spans="1:10">
      <c r="A23">
        <v>20</v>
      </c>
      <c r="B23">
        <v>110160042</v>
      </c>
      <c r="C23" t="s">
        <v>17</v>
      </c>
      <c r="D23">
        <v>100</v>
      </c>
      <c r="E23">
        <v>100</v>
      </c>
      <c r="F23">
        <v>100</v>
      </c>
      <c r="G23">
        <v>5</v>
      </c>
      <c r="H23">
        <v>38</v>
      </c>
      <c r="I23">
        <v>61</v>
      </c>
      <c r="J23">
        <f t="shared" si="0"/>
        <v>54.850000000000009</v>
      </c>
    </row>
    <row r="24" spans="1:10">
      <c r="A24">
        <v>21</v>
      </c>
      <c r="B24">
        <v>110160047</v>
      </c>
      <c r="C24" t="s">
        <v>18</v>
      </c>
      <c r="D24">
        <v>100</v>
      </c>
      <c r="E24">
        <v>100</v>
      </c>
      <c r="F24">
        <v>100</v>
      </c>
      <c r="G24">
        <v>30</v>
      </c>
      <c r="H24">
        <v>60</v>
      </c>
      <c r="I24">
        <v>82</v>
      </c>
      <c r="J24">
        <f t="shared" si="0"/>
        <v>73.300000000000011</v>
      </c>
    </row>
    <row r="25" spans="1:10">
      <c r="A25">
        <v>22</v>
      </c>
      <c r="B25">
        <v>110160050</v>
      </c>
      <c r="C25" t="s">
        <v>19</v>
      </c>
      <c r="D25">
        <v>100</v>
      </c>
      <c r="H25">
        <v>45</v>
      </c>
      <c r="J25">
        <f t="shared" si="0"/>
        <v>23</v>
      </c>
    </row>
    <row r="26" spans="1:10">
      <c r="A26">
        <v>23</v>
      </c>
      <c r="B26">
        <v>110160053</v>
      </c>
      <c r="C26" t="s">
        <v>20</v>
      </c>
      <c r="D26">
        <v>100</v>
      </c>
      <c r="E26">
        <v>100</v>
      </c>
      <c r="F26">
        <v>100</v>
      </c>
      <c r="G26">
        <v>40</v>
      </c>
      <c r="H26">
        <v>31</v>
      </c>
      <c r="I26">
        <v>32</v>
      </c>
      <c r="J26">
        <f t="shared" si="0"/>
        <v>42.2</v>
      </c>
    </row>
    <row r="27" spans="1:10">
      <c r="A27">
        <v>24</v>
      </c>
      <c r="B27">
        <v>110160056</v>
      </c>
      <c r="C27" t="s">
        <v>21</v>
      </c>
      <c r="D27">
        <v>100</v>
      </c>
      <c r="E27">
        <v>100</v>
      </c>
      <c r="F27">
        <v>100</v>
      </c>
      <c r="G27">
        <v>30</v>
      </c>
      <c r="H27">
        <v>66</v>
      </c>
      <c r="I27">
        <v>57</v>
      </c>
      <c r="J27">
        <f t="shared" si="0"/>
        <v>65.7</v>
      </c>
    </row>
    <row r="28" spans="1:10">
      <c r="A28">
        <v>25</v>
      </c>
      <c r="B28">
        <v>110160061</v>
      </c>
      <c r="C28" t="s">
        <v>22</v>
      </c>
      <c r="D28">
        <v>100</v>
      </c>
      <c r="E28">
        <v>100</v>
      </c>
      <c r="F28">
        <v>100</v>
      </c>
      <c r="G28">
        <v>5</v>
      </c>
      <c r="H28">
        <v>51</v>
      </c>
      <c r="I28">
        <v>64</v>
      </c>
      <c r="J28">
        <f t="shared" si="0"/>
        <v>61.250000000000007</v>
      </c>
    </row>
    <row r="29" spans="1:10">
      <c r="A29">
        <v>26</v>
      </c>
      <c r="B29">
        <v>110160063</v>
      </c>
      <c r="C29" t="s">
        <v>23</v>
      </c>
      <c r="E29">
        <v>100</v>
      </c>
      <c r="G29">
        <v>10</v>
      </c>
      <c r="H29">
        <v>85</v>
      </c>
      <c r="I29">
        <v>32</v>
      </c>
      <c r="J29">
        <f t="shared" si="0"/>
        <v>52.3</v>
      </c>
    </row>
    <row r="30" spans="1:10">
      <c r="A30">
        <v>27</v>
      </c>
      <c r="B30">
        <v>110160104</v>
      </c>
      <c r="C30" t="s">
        <v>24</v>
      </c>
      <c r="D30">
        <v>100</v>
      </c>
      <c r="E30">
        <v>100</v>
      </c>
      <c r="F30">
        <v>100</v>
      </c>
      <c r="G30">
        <v>10</v>
      </c>
      <c r="H30">
        <v>67</v>
      </c>
      <c r="I30">
        <v>61</v>
      </c>
      <c r="J30">
        <f t="shared" si="0"/>
        <v>66.7</v>
      </c>
    </row>
    <row r="31" spans="1:10">
      <c r="A31">
        <v>28</v>
      </c>
      <c r="B31">
        <v>110160105</v>
      </c>
      <c r="C31" t="s">
        <v>25</v>
      </c>
      <c r="D31">
        <v>100</v>
      </c>
      <c r="E31">
        <v>100</v>
      </c>
      <c r="H31">
        <v>18</v>
      </c>
      <c r="I31">
        <v>4</v>
      </c>
      <c r="J31">
        <f t="shared" si="0"/>
        <v>18.8</v>
      </c>
    </row>
    <row r="32" spans="1:10">
      <c r="A32">
        <v>29</v>
      </c>
      <c r="B32">
        <v>110160107</v>
      </c>
      <c r="C32" t="s">
        <v>26</v>
      </c>
      <c r="D32">
        <v>100</v>
      </c>
      <c r="E32">
        <v>100</v>
      </c>
      <c r="F32">
        <v>100</v>
      </c>
      <c r="G32">
        <v>20</v>
      </c>
      <c r="H32">
        <v>71</v>
      </c>
      <c r="I32">
        <v>15</v>
      </c>
      <c r="J32">
        <f t="shared" si="0"/>
        <v>50.400000000000006</v>
      </c>
    </row>
    <row r="33" spans="1:10">
      <c r="A33">
        <v>30</v>
      </c>
      <c r="B33">
        <v>110160110</v>
      </c>
      <c r="C33" t="s">
        <v>27</v>
      </c>
      <c r="D33">
        <v>100</v>
      </c>
      <c r="E33">
        <v>100</v>
      </c>
      <c r="F33">
        <v>100</v>
      </c>
      <c r="G33">
        <v>5</v>
      </c>
      <c r="H33">
        <v>8</v>
      </c>
      <c r="I33">
        <v>49</v>
      </c>
      <c r="J33">
        <f t="shared" si="0"/>
        <v>38.049999999999997</v>
      </c>
    </row>
    <row r="34" spans="1:10">
      <c r="A34">
        <v>31</v>
      </c>
      <c r="B34">
        <v>110160114</v>
      </c>
      <c r="C34" t="s">
        <v>28</v>
      </c>
      <c r="D34">
        <v>100</v>
      </c>
      <c r="H34">
        <v>7</v>
      </c>
      <c r="J34">
        <f t="shared" si="0"/>
        <v>7.8000000000000007</v>
      </c>
    </row>
    <row r="35" spans="1:10">
      <c r="A35">
        <v>32</v>
      </c>
      <c r="B35">
        <v>110160121</v>
      </c>
      <c r="C35" t="s">
        <v>29</v>
      </c>
      <c r="D35">
        <v>100</v>
      </c>
      <c r="F35">
        <v>100</v>
      </c>
      <c r="H35">
        <v>26</v>
      </c>
      <c r="I35">
        <v>15</v>
      </c>
      <c r="J35">
        <f t="shared" si="0"/>
        <v>26.4</v>
      </c>
    </row>
    <row r="36" spans="1:10">
      <c r="A36">
        <v>33</v>
      </c>
      <c r="B36">
        <v>110160124</v>
      </c>
      <c r="C36" t="s">
        <v>30</v>
      </c>
      <c r="G36">
        <v>5</v>
      </c>
      <c r="H36">
        <v>16</v>
      </c>
      <c r="I36">
        <v>1</v>
      </c>
      <c r="J36">
        <f t="shared" si="0"/>
        <v>7.0500000000000007</v>
      </c>
    </row>
    <row r="37" spans="1:10">
      <c r="A37">
        <v>34</v>
      </c>
      <c r="B37">
        <v>110160127</v>
      </c>
      <c r="C37" t="s">
        <v>31</v>
      </c>
      <c r="D37">
        <v>100</v>
      </c>
      <c r="E37">
        <v>100</v>
      </c>
      <c r="F37">
        <v>100</v>
      </c>
      <c r="G37">
        <v>5</v>
      </c>
      <c r="H37">
        <v>9</v>
      </c>
      <c r="I37">
        <v>14</v>
      </c>
      <c r="J37">
        <f t="shared" si="0"/>
        <v>24.450000000000003</v>
      </c>
    </row>
    <row r="38" spans="1:10">
      <c r="A38">
        <v>35</v>
      </c>
      <c r="B38">
        <v>110160137</v>
      </c>
      <c r="C38" t="s">
        <v>32</v>
      </c>
      <c r="D38">
        <v>100</v>
      </c>
      <c r="E38">
        <v>100</v>
      </c>
      <c r="G38">
        <v>5</v>
      </c>
      <c r="H38">
        <v>14</v>
      </c>
      <c r="I38">
        <v>22</v>
      </c>
      <c r="J38">
        <f t="shared" si="0"/>
        <v>24.650000000000002</v>
      </c>
    </row>
    <row r="39" spans="1:10">
      <c r="A39">
        <v>36</v>
      </c>
      <c r="B39">
        <v>110160138</v>
      </c>
      <c r="C39" t="s">
        <v>33</v>
      </c>
      <c r="D39">
        <v>100</v>
      </c>
      <c r="E39">
        <v>100</v>
      </c>
      <c r="G39">
        <v>10</v>
      </c>
      <c r="H39">
        <v>15</v>
      </c>
      <c r="I39">
        <v>18</v>
      </c>
      <c r="J39">
        <f t="shared" si="0"/>
        <v>23.7</v>
      </c>
    </row>
    <row r="40" spans="1:10">
      <c r="A40">
        <v>37</v>
      </c>
      <c r="B40">
        <v>110160142</v>
      </c>
      <c r="C40" t="s">
        <v>63</v>
      </c>
      <c r="D40">
        <v>100</v>
      </c>
      <c r="E40">
        <v>100</v>
      </c>
      <c r="F40">
        <v>100</v>
      </c>
      <c r="G40">
        <v>5</v>
      </c>
      <c r="H40">
        <v>21</v>
      </c>
      <c r="I40">
        <v>5</v>
      </c>
      <c r="J40">
        <f t="shared" si="0"/>
        <v>25.65</v>
      </c>
    </row>
    <row r="41" spans="1:10">
      <c r="A41">
        <v>38</v>
      </c>
      <c r="B41">
        <v>110160143</v>
      </c>
      <c r="C41" t="s">
        <v>34</v>
      </c>
      <c r="G41">
        <v>5</v>
      </c>
      <c r="H41">
        <v>19</v>
      </c>
      <c r="I41">
        <v>1</v>
      </c>
      <c r="J41">
        <f t="shared" si="0"/>
        <v>8.25</v>
      </c>
    </row>
    <row r="42" spans="1:10">
      <c r="A42">
        <v>39</v>
      </c>
      <c r="B42">
        <v>110160146</v>
      </c>
      <c r="C42" t="s">
        <v>35</v>
      </c>
      <c r="D42">
        <v>100</v>
      </c>
      <c r="G42">
        <v>10</v>
      </c>
      <c r="H42">
        <v>46</v>
      </c>
      <c r="I42">
        <v>4</v>
      </c>
      <c r="J42">
        <f t="shared" si="0"/>
        <v>25.500000000000004</v>
      </c>
    </row>
    <row r="43" spans="1:10">
      <c r="A43">
        <v>40</v>
      </c>
      <c r="B43">
        <v>110160148</v>
      </c>
      <c r="C43" t="s">
        <v>36</v>
      </c>
      <c r="D43">
        <v>100</v>
      </c>
      <c r="E43">
        <v>100</v>
      </c>
      <c r="F43">
        <v>100</v>
      </c>
      <c r="G43">
        <v>70</v>
      </c>
      <c r="H43">
        <v>54</v>
      </c>
      <c r="I43">
        <v>27</v>
      </c>
      <c r="J43">
        <f t="shared" si="0"/>
        <v>50.900000000000006</v>
      </c>
    </row>
    <row r="44" spans="1:10">
      <c r="A44">
        <v>41</v>
      </c>
      <c r="B44">
        <v>110160149</v>
      </c>
      <c r="C44" t="s">
        <v>37</v>
      </c>
      <c r="D44">
        <v>100</v>
      </c>
      <c r="E44">
        <v>100</v>
      </c>
      <c r="G44">
        <v>20</v>
      </c>
      <c r="H44">
        <v>30</v>
      </c>
      <c r="I44">
        <v>16</v>
      </c>
      <c r="J44">
        <f t="shared" si="0"/>
        <v>29.4</v>
      </c>
    </row>
    <row r="45" spans="1:10">
      <c r="A45">
        <v>42</v>
      </c>
      <c r="B45">
        <v>110160154</v>
      </c>
      <c r="C45" t="s">
        <v>38</v>
      </c>
      <c r="D45">
        <v>100</v>
      </c>
      <c r="E45">
        <v>100</v>
      </c>
      <c r="F45">
        <v>100</v>
      </c>
      <c r="G45">
        <v>20</v>
      </c>
      <c r="H45">
        <v>14</v>
      </c>
      <c r="I45">
        <v>67</v>
      </c>
      <c r="J45">
        <f t="shared" si="0"/>
        <v>48.400000000000006</v>
      </c>
    </row>
    <row r="46" spans="1:10">
      <c r="A46">
        <v>43</v>
      </c>
      <c r="B46">
        <v>110160155</v>
      </c>
      <c r="C46" t="s">
        <v>39</v>
      </c>
      <c r="D46">
        <v>100</v>
      </c>
      <c r="E46">
        <v>100</v>
      </c>
      <c r="F46">
        <v>100</v>
      </c>
      <c r="G46">
        <v>50</v>
      </c>
      <c r="H46">
        <v>42</v>
      </c>
      <c r="I46">
        <v>48</v>
      </c>
      <c r="J46">
        <f t="shared" si="0"/>
        <v>53.5</v>
      </c>
    </row>
    <row r="47" spans="1:10">
      <c r="A47">
        <v>44</v>
      </c>
      <c r="B47">
        <v>110160161</v>
      </c>
      <c r="C47" t="s">
        <v>40</v>
      </c>
      <c r="D47">
        <v>100</v>
      </c>
      <c r="E47">
        <v>100</v>
      </c>
      <c r="F47">
        <v>100</v>
      </c>
      <c r="G47">
        <v>70</v>
      </c>
      <c r="H47">
        <v>67</v>
      </c>
      <c r="I47">
        <v>46</v>
      </c>
      <c r="J47">
        <f t="shared" si="0"/>
        <v>63.7</v>
      </c>
    </row>
    <row r="48" spans="1:10">
      <c r="A48">
        <v>45</v>
      </c>
      <c r="B48">
        <v>110160804</v>
      </c>
      <c r="C48" t="s">
        <v>64</v>
      </c>
      <c r="D48">
        <v>100</v>
      </c>
      <c r="E48">
        <v>100</v>
      </c>
      <c r="F48">
        <v>100</v>
      </c>
      <c r="G48">
        <v>50</v>
      </c>
      <c r="H48">
        <v>47</v>
      </c>
      <c r="I48">
        <v>31</v>
      </c>
      <c r="J48">
        <f t="shared" si="0"/>
        <v>48.699999999999996</v>
      </c>
    </row>
    <row r="49" spans="1:10">
      <c r="A49">
        <v>46</v>
      </c>
      <c r="B49">
        <v>110170003</v>
      </c>
      <c r="C49" t="s">
        <v>41</v>
      </c>
      <c r="D49">
        <v>100</v>
      </c>
      <c r="E49">
        <v>100</v>
      </c>
      <c r="F49">
        <v>100</v>
      </c>
      <c r="G49">
        <v>30</v>
      </c>
      <c r="H49">
        <v>65</v>
      </c>
      <c r="I49">
        <v>41</v>
      </c>
      <c r="J49">
        <f t="shared" si="0"/>
        <v>58.900000000000006</v>
      </c>
    </row>
    <row r="50" spans="1:10">
      <c r="A50">
        <v>47</v>
      </c>
      <c r="B50">
        <v>110170014</v>
      </c>
      <c r="C50" t="s">
        <v>42</v>
      </c>
      <c r="D50">
        <v>100</v>
      </c>
      <c r="E50">
        <v>100</v>
      </c>
      <c r="F50">
        <v>100</v>
      </c>
      <c r="G50">
        <v>60</v>
      </c>
      <c r="H50">
        <v>63</v>
      </c>
      <c r="I50">
        <v>46</v>
      </c>
      <c r="J50">
        <f t="shared" si="0"/>
        <v>61.600000000000009</v>
      </c>
    </row>
    <row r="51" spans="1:10">
      <c r="A51">
        <v>48</v>
      </c>
      <c r="B51">
        <v>110170021</v>
      </c>
      <c r="C51" t="s">
        <v>43</v>
      </c>
      <c r="D51">
        <v>100</v>
      </c>
      <c r="E51">
        <v>100</v>
      </c>
      <c r="F51">
        <v>100</v>
      </c>
      <c r="G51">
        <v>30</v>
      </c>
      <c r="H51">
        <v>54</v>
      </c>
      <c r="I51">
        <v>34</v>
      </c>
      <c r="J51">
        <f t="shared" si="0"/>
        <v>51.7</v>
      </c>
    </row>
    <row r="52" spans="1:10">
      <c r="A52">
        <v>49</v>
      </c>
      <c r="B52">
        <v>110170057</v>
      </c>
      <c r="C52" t="s">
        <v>44</v>
      </c>
      <c r="D52">
        <v>100</v>
      </c>
      <c r="E52">
        <v>100</v>
      </c>
      <c r="F52">
        <v>100</v>
      </c>
      <c r="G52">
        <v>50</v>
      </c>
      <c r="H52">
        <v>46</v>
      </c>
      <c r="I52">
        <v>54</v>
      </c>
      <c r="J52">
        <f t="shared" si="0"/>
        <v>57.500000000000007</v>
      </c>
    </row>
    <row r="53" spans="1:10">
      <c r="A53">
        <v>50</v>
      </c>
      <c r="B53">
        <v>110170129</v>
      </c>
      <c r="C53" t="s">
        <v>45</v>
      </c>
      <c r="J53">
        <f t="shared" si="0"/>
        <v>0</v>
      </c>
    </row>
    <row r="54" spans="1:10">
      <c r="A54">
        <v>51</v>
      </c>
      <c r="B54">
        <v>110170715</v>
      </c>
      <c r="C54" t="s">
        <v>46</v>
      </c>
      <c r="D54">
        <v>100</v>
      </c>
      <c r="E54">
        <v>100</v>
      </c>
      <c r="F54">
        <v>100</v>
      </c>
      <c r="G54">
        <v>5</v>
      </c>
      <c r="H54">
        <v>50</v>
      </c>
      <c r="I54">
        <v>7</v>
      </c>
      <c r="J54">
        <f t="shared" si="0"/>
        <v>38.049999999999997</v>
      </c>
    </row>
    <row r="55" spans="1:10">
      <c r="A55">
        <v>52</v>
      </c>
      <c r="B55">
        <v>110170719</v>
      </c>
      <c r="C55" t="s">
        <v>47</v>
      </c>
      <c r="D55">
        <v>100</v>
      </c>
      <c r="E55">
        <v>100</v>
      </c>
      <c r="F55">
        <v>100</v>
      </c>
      <c r="G55">
        <v>5</v>
      </c>
      <c r="H55">
        <v>28</v>
      </c>
      <c r="I55">
        <v>18</v>
      </c>
      <c r="J55">
        <f t="shared" si="0"/>
        <v>33.650000000000006</v>
      </c>
    </row>
    <row r="56" spans="1:10">
      <c r="A56">
        <v>53</v>
      </c>
      <c r="B56">
        <v>110170905</v>
      </c>
      <c r="C56" t="s">
        <v>48</v>
      </c>
      <c r="J56">
        <f t="shared" si="0"/>
        <v>0</v>
      </c>
    </row>
    <row r="57" spans="1:10">
      <c r="A57">
        <v>54</v>
      </c>
      <c r="B57">
        <v>110170909</v>
      </c>
      <c r="C57" t="s">
        <v>49</v>
      </c>
      <c r="D57">
        <v>100</v>
      </c>
      <c r="E57">
        <v>100</v>
      </c>
      <c r="F57">
        <v>100</v>
      </c>
      <c r="G57">
        <v>35</v>
      </c>
      <c r="H57">
        <v>34</v>
      </c>
      <c r="I57">
        <v>52</v>
      </c>
      <c r="J57">
        <f t="shared" si="0"/>
        <v>51.150000000000006</v>
      </c>
    </row>
    <row r="59" spans="1:10">
      <c r="C59" t="s">
        <v>66</v>
      </c>
      <c r="D59">
        <f t="shared" ref="D59:J59" si="1">COUNTIF(D4:D57,"&gt;0")</f>
        <v>40</v>
      </c>
      <c r="E59">
        <f t="shared" si="1"/>
        <v>34</v>
      </c>
      <c r="F59">
        <f t="shared" si="1"/>
        <v>32</v>
      </c>
      <c r="G59">
        <f t="shared" si="1"/>
        <v>38</v>
      </c>
      <c r="H59">
        <f t="shared" si="1"/>
        <v>50</v>
      </c>
      <c r="I59">
        <f t="shared" si="1"/>
        <v>43</v>
      </c>
      <c r="J59">
        <f t="shared" si="1"/>
        <v>50</v>
      </c>
    </row>
    <row r="60" spans="1:10">
      <c r="C60" t="s">
        <v>65</v>
      </c>
      <c r="D60">
        <f t="shared" ref="D60:J60" si="2">SUM(D4:D57)/$A$57</f>
        <v>74.074074074074076</v>
      </c>
      <c r="E60">
        <f t="shared" si="2"/>
        <v>62.962962962962962</v>
      </c>
      <c r="F60">
        <f t="shared" si="2"/>
        <v>59.25925925925926</v>
      </c>
      <c r="G60">
        <f t="shared" si="2"/>
        <v>18.333333333333332</v>
      </c>
      <c r="H60">
        <f t="shared" si="2"/>
        <v>33.703703703703702</v>
      </c>
      <c r="I60">
        <f t="shared" si="2"/>
        <v>26.648148148148149</v>
      </c>
      <c r="J60">
        <f t="shared" si="2"/>
        <v>34.872222222222234</v>
      </c>
    </row>
    <row r="61" spans="1:10">
      <c r="C61" t="s">
        <v>67</v>
      </c>
      <c r="D61">
        <f t="shared" ref="D61:J61" si="3">SUM(D4:D57)/D59</f>
        <v>100</v>
      </c>
      <c r="E61">
        <f t="shared" si="3"/>
        <v>100</v>
      </c>
      <c r="F61">
        <f t="shared" si="3"/>
        <v>100</v>
      </c>
      <c r="G61">
        <f t="shared" si="3"/>
        <v>26.05263157894737</v>
      </c>
      <c r="H61">
        <f t="shared" si="3"/>
        <v>36.4</v>
      </c>
      <c r="I61">
        <f t="shared" si="3"/>
        <v>33.465116279069768</v>
      </c>
      <c r="J61">
        <f t="shared" si="3"/>
        <v>37.662000000000013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>
      <selection activeCell="Q8" sqref="Q8"/>
    </sheetView>
  </sheetViews>
  <sheetFormatPr defaultRowHeight="14.4"/>
  <cols>
    <col min="1" max="1" width="3" bestFit="1" customWidth="1"/>
    <col min="2" max="2" width="10.77734375" customWidth="1"/>
    <col min="3" max="3" width="23.44140625" bestFit="1" customWidth="1"/>
    <col min="4" max="6" width="4.6640625" customWidth="1"/>
    <col min="7" max="7" width="4.5546875" customWidth="1"/>
    <col min="8" max="8" width="8" customWidth="1"/>
    <col min="9" max="9" width="4.77734375" customWidth="1"/>
    <col min="10" max="10" width="7.77734375" customWidth="1"/>
    <col min="11" max="11" width="5.88671875" customWidth="1"/>
    <col min="12" max="13" width="8.88671875" customWidth="1"/>
    <col min="15" max="15" width="10" bestFit="1" customWidth="1"/>
  </cols>
  <sheetData>
    <row r="1" spans="1:11">
      <c r="B1" t="s">
        <v>0</v>
      </c>
    </row>
    <row r="2" spans="1:11">
      <c r="D2" s="1">
        <v>0.05</v>
      </c>
      <c r="E2" s="1">
        <v>0.05</v>
      </c>
      <c r="F2" s="1">
        <v>0.05</v>
      </c>
      <c r="G2" s="1">
        <v>0.05</v>
      </c>
      <c r="H2" s="1">
        <v>0.4</v>
      </c>
      <c r="I2" s="1">
        <v>0.4</v>
      </c>
      <c r="J2" s="1">
        <v>1</v>
      </c>
    </row>
    <row r="3" spans="1:11">
      <c r="B3" t="s">
        <v>1</v>
      </c>
      <c r="C3" t="s">
        <v>2</v>
      </c>
      <c r="D3" t="s">
        <v>50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57</v>
      </c>
    </row>
    <row r="4" spans="1:11">
      <c r="A4">
        <v>1</v>
      </c>
      <c r="B4">
        <v>110160047</v>
      </c>
      <c r="C4" t="s">
        <v>18</v>
      </c>
      <c r="D4">
        <v>100</v>
      </c>
      <c r="E4">
        <v>100</v>
      </c>
      <c r="F4">
        <v>100</v>
      </c>
      <c r="G4">
        <v>30</v>
      </c>
      <c r="H4">
        <v>60</v>
      </c>
      <c r="I4">
        <v>82</v>
      </c>
      <c r="J4" s="8">
        <f t="shared" ref="J4:J35" si="0">0.05*SUM(D4:G4)+0.4*H4+0.4*I4</f>
        <v>73.300000000000011</v>
      </c>
      <c r="K4" t="s">
        <v>85</v>
      </c>
    </row>
    <row r="5" spans="1:11">
      <c r="A5">
        <v>2</v>
      </c>
      <c r="B5">
        <v>110150735</v>
      </c>
      <c r="C5" t="s">
        <v>11</v>
      </c>
      <c r="D5">
        <v>100</v>
      </c>
      <c r="E5">
        <v>100</v>
      </c>
      <c r="F5">
        <v>100</v>
      </c>
      <c r="G5">
        <v>60</v>
      </c>
      <c r="H5">
        <v>67</v>
      </c>
      <c r="I5">
        <v>71</v>
      </c>
      <c r="J5" s="8">
        <f t="shared" si="0"/>
        <v>73.2</v>
      </c>
      <c r="K5" t="s">
        <v>85</v>
      </c>
    </row>
    <row r="6" spans="1:11">
      <c r="A6">
        <v>3</v>
      </c>
      <c r="B6">
        <v>110160104</v>
      </c>
      <c r="C6" t="s">
        <v>24</v>
      </c>
      <c r="D6">
        <v>100</v>
      </c>
      <c r="E6">
        <v>100</v>
      </c>
      <c r="F6">
        <v>100</v>
      </c>
      <c r="G6">
        <v>10</v>
      </c>
      <c r="H6">
        <v>67</v>
      </c>
      <c r="I6">
        <v>61</v>
      </c>
      <c r="J6" s="8">
        <f t="shared" si="0"/>
        <v>66.7</v>
      </c>
      <c r="K6" t="s">
        <v>86</v>
      </c>
    </row>
    <row r="7" spans="1:11">
      <c r="A7">
        <v>4</v>
      </c>
      <c r="B7">
        <v>110160056</v>
      </c>
      <c r="C7" t="s">
        <v>21</v>
      </c>
      <c r="D7">
        <v>100</v>
      </c>
      <c r="E7">
        <v>100</v>
      </c>
      <c r="F7">
        <v>100</v>
      </c>
      <c r="G7">
        <v>30</v>
      </c>
      <c r="H7">
        <v>66</v>
      </c>
      <c r="I7">
        <v>57</v>
      </c>
      <c r="J7" s="8">
        <f t="shared" si="0"/>
        <v>65.7</v>
      </c>
      <c r="K7" t="s">
        <v>86</v>
      </c>
    </row>
    <row r="8" spans="1:11">
      <c r="A8">
        <v>5</v>
      </c>
      <c r="B8">
        <v>110160161</v>
      </c>
      <c r="C8" t="s">
        <v>40</v>
      </c>
      <c r="D8">
        <v>100</v>
      </c>
      <c r="E8">
        <v>100</v>
      </c>
      <c r="F8">
        <v>100</v>
      </c>
      <c r="G8">
        <v>70</v>
      </c>
      <c r="H8">
        <v>67</v>
      </c>
      <c r="I8">
        <v>46</v>
      </c>
      <c r="J8" s="8">
        <f t="shared" si="0"/>
        <v>63.7</v>
      </c>
      <c r="K8" t="s">
        <v>86</v>
      </c>
    </row>
    <row r="9" spans="1:11">
      <c r="A9">
        <v>6</v>
      </c>
      <c r="B9">
        <v>110170014</v>
      </c>
      <c r="C9" t="s">
        <v>42</v>
      </c>
      <c r="D9">
        <v>100</v>
      </c>
      <c r="E9">
        <v>100</v>
      </c>
      <c r="F9">
        <v>100</v>
      </c>
      <c r="G9">
        <v>60</v>
      </c>
      <c r="H9">
        <v>63</v>
      </c>
      <c r="I9">
        <v>46</v>
      </c>
      <c r="J9" s="8">
        <f t="shared" si="0"/>
        <v>61.600000000000009</v>
      </c>
      <c r="K9" t="s">
        <v>86</v>
      </c>
    </row>
    <row r="10" spans="1:11">
      <c r="A10">
        <v>7</v>
      </c>
      <c r="B10">
        <v>110140904</v>
      </c>
      <c r="C10" t="s">
        <v>62</v>
      </c>
      <c r="D10">
        <v>100</v>
      </c>
      <c r="E10">
        <v>100</v>
      </c>
      <c r="F10">
        <v>100</v>
      </c>
      <c r="G10">
        <v>80</v>
      </c>
      <c r="H10">
        <v>65</v>
      </c>
      <c r="I10">
        <v>41</v>
      </c>
      <c r="J10" s="8">
        <f t="shared" si="0"/>
        <v>61.400000000000006</v>
      </c>
      <c r="K10" t="s">
        <v>86</v>
      </c>
    </row>
    <row r="11" spans="1:11">
      <c r="A11">
        <v>8</v>
      </c>
      <c r="B11">
        <v>110160061</v>
      </c>
      <c r="C11" t="s">
        <v>22</v>
      </c>
      <c r="D11">
        <v>100</v>
      </c>
      <c r="E11">
        <v>100</v>
      </c>
      <c r="F11">
        <v>100</v>
      </c>
      <c r="G11">
        <v>5</v>
      </c>
      <c r="H11">
        <v>51</v>
      </c>
      <c r="I11">
        <v>64</v>
      </c>
      <c r="J11" s="8">
        <f t="shared" si="0"/>
        <v>61.250000000000007</v>
      </c>
      <c r="K11" t="s">
        <v>86</v>
      </c>
    </row>
    <row r="12" spans="1:11">
      <c r="A12">
        <v>9</v>
      </c>
      <c r="B12">
        <v>110170003</v>
      </c>
      <c r="C12" t="s">
        <v>41</v>
      </c>
      <c r="D12">
        <v>100</v>
      </c>
      <c r="E12">
        <v>100</v>
      </c>
      <c r="F12">
        <v>100</v>
      </c>
      <c r="G12">
        <v>30</v>
      </c>
      <c r="H12">
        <v>65</v>
      </c>
      <c r="I12">
        <v>41</v>
      </c>
      <c r="J12" s="8">
        <f t="shared" si="0"/>
        <v>58.900000000000006</v>
      </c>
      <c r="K12" t="s">
        <v>87</v>
      </c>
    </row>
    <row r="13" spans="1:11">
      <c r="A13">
        <v>10</v>
      </c>
      <c r="B13">
        <v>110160008</v>
      </c>
      <c r="C13" t="s">
        <v>13</v>
      </c>
      <c r="D13">
        <v>100</v>
      </c>
      <c r="E13">
        <v>100</v>
      </c>
      <c r="F13">
        <v>100</v>
      </c>
      <c r="G13">
        <v>5</v>
      </c>
      <c r="H13">
        <v>41</v>
      </c>
      <c r="I13">
        <v>65</v>
      </c>
      <c r="J13" s="8">
        <f t="shared" si="0"/>
        <v>57.650000000000006</v>
      </c>
      <c r="K13" t="s">
        <v>87</v>
      </c>
    </row>
    <row r="14" spans="1:11">
      <c r="A14">
        <v>11</v>
      </c>
      <c r="B14">
        <v>110170057</v>
      </c>
      <c r="C14" t="s">
        <v>44</v>
      </c>
      <c r="D14">
        <v>100</v>
      </c>
      <c r="E14">
        <v>100</v>
      </c>
      <c r="F14">
        <v>100</v>
      </c>
      <c r="G14">
        <v>50</v>
      </c>
      <c r="H14">
        <v>46</v>
      </c>
      <c r="I14">
        <v>54</v>
      </c>
      <c r="J14" s="8">
        <f t="shared" si="0"/>
        <v>57.500000000000007</v>
      </c>
      <c r="K14" t="s">
        <v>87</v>
      </c>
    </row>
    <row r="15" spans="1:11">
      <c r="A15">
        <v>12</v>
      </c>
      <c r="B15">
        <v>110160042</v>
      </c>
      <c r="C15" t="s">
        <v>17</v>
      </c>
      <c r="D15">
        <v>100</v>
      </c>
      <c r="E15">
        <v>100</v>
      </c>
      <c r="F15">
        <v>100</v>
      </c>
      <c r="G15">
        <v>5</v>
      </c>
      <c r="H15">
        <v>38</v>
      </c>
      <c r="I15">
        <v>61</v>
      </c>
      <c r="J15" s="8">
        <f t="shared" si="0"/>
        <v>54.850000000000009</v>
      </c>
      <c r="K15" t="s">
        <v>92</v>
      </c>
    </row>
    <row r="16" spans="1:11">
      <c r="A16">
        <v>13</v>
      </c>
      <c r="B16">
        <v>110160155</v>
      </c>
      <c r="C16" t="s">
        <v>39</v>
      </c>
      <c r="D16">
        <v>100</v>
      </c>
      <c r="E16">
        <v>100</v>
      </c>
      <c r="F16">
        <v>100</v>
      </c>
      <c r="G16">
        <v>50</v>
      </c>
      <c r="H16">
        <v>42</v>
      </c>
      <c r="I16">
        <v>48</v>
      </c>
      <c r="J16" s="8">
        <f t="shared" si="0"/>
        <v>53.5</v>
      </c>
      <c r="K16" t="s">
        <v>92</v>
      </c>
    </row>
    <row r="17" spans="1:11">
      <c r="A17">
        <v>14</v>
      </c>
      <c r="B17">
        <v>110160063</v>
      </c>
      <c r="C17" t="s">
        <v>23</v>
      </c>
      <c r="E17">
        <v>100</v>
      </c>
      <c r="G17">
        <v>10</v>
      </c>
      <c r="H17">
        <v>85</v>
      </c>
      <c r="I17">
        <v>32</v>
      </c>
      <c r="J17" s="8">
        <f t="shared" si="0"/>
        <v>52.3</v>
      </c>
      <c r="K17" t="s">
        <v>92</v>
      </c>
    </row>
    <row r="18" spans="1:11">
      <c r="A18">
        <v>15</v>
      </c>
      <c r="B18">
        <v>110170021</v>
      </c>
      <c r="C18" t="s">
        <v>43</v>
      </c>
      <c r="D18">
        <v>100</v>
      </c>
      <c r="E18">
        <v>100</v>
      </c>
      <c r="F18">
        <v>100</v>
      </c>
      <c r="G18">
        <v>30</v>
      </c>
      <c r="H18">
        <v>54</v>
      </c>
      <c r="I18">
        <v>34</v>
      </c>
      <c r="J18" s="8">
        <f t="shared" si="0"/>
        <v>51.7</v>
      </c>
      <c r="K18" t="s">
        <v>92</v>
      </c>
    </row>
    <row r="19" spans="1:11">
      <c r="A19">
        <v>16</v>
      </c>
      <c r="B19">
        <v>110170909</v>
      </c>
      <c r="C19" t="s">
        <v>49</v>
      </c>
      <c r="D19">
        <v>100</v>
      </c>
      <c r="E19">
        <v>100</v>
      </c>
      <c r="F19">
        <v>100</v>
      </c>
      <c r="G19">
        <v>35</v>
      </c>
      <c r="H19">
        <v>34</v>
      </c>
      <c r="I19">
        <v>52</v>
      </c>
      <c r="J19" s="8">
        <f t="shared" si="0"/>
        <v>51.150000000000006</v>
      </c>
      <c r="K19" t="s">
        <v>92</v>
      </c>
    </row>
    <row r="20" spans="1:11">
      <c r="A20">
        <v>17</v>
      </c>
      <c r="B20">
        <v>110160148</v>
      </c>
      <c r="C20" t="s">
        <v>36</v>
      </c>
      <c r="D20">
        <v>100</v>
      </c>
      <c r="E20">
        <v>100</v>
      </c>
      <c r="F20">
        <v>100</v>
      </c>
      <c r="G20">
        <v>70</v>
      </c>
      <c r="H20">
        <v>54</v>
      </c>
      <c r="I20">
        <v>27</v>
      </c>
      <c r="J20" s="8">
        <f t="shared" si="0"/>
        <v>50.900000000000006</v>
      </c>
      <c r="K20" t="s">
        <v>92</v>
      </c>
    </row>
    <row r="21" spans="1:11">
      <c r="A21">
        <v>18</v>
      </c>
      <c r="B21">
        <v>110160107</v>
      </c>
      <c r="C21" t="s">
        <v>26</v>
      </c>
      <c r="D21">
        <v>100</v>
      </c>
      <c r="E21">
        <v>100</v>
      </c>
      <c r="F21">
        <v>100</v>
      </c>
      <c r="G21">
        <v>20</v>
      </c>
      <c r="H21">
        <v>71</v>
      </c>
      <c r="I21">
        <v>15</v>
      </c>
      <c r="J21" s="8">
        <f t="shared" si="0"/>
        <v>50.400000000000006</v>
      </c>
      <c r="K21" t="s">
        <v>92</v>
      </c>
    </row>
    <row r="22" spans="1:11">
      <c r="A22">
        <v>19</v>
      </c>
      <c r="B22">
        <v>110140109</v>
      </c>
      <c r="C22" t="s">
        <v>61</v>
      </c>
      <c r="D22">
        <v>100</v>
      </c>
      <c r="E22">
        <v>100</v>
      </c>
      <c r="F22">
        <v>100</v>
      </c>
      <c r="G22">
        <v>50</v>
      </c>
      <c r="H22">
        <v>52</v>
      </c>
      <c r="I22">
        <v>29</v>
      </c>
      <c r="J22" s="8">
        <f t="shared" si="0"/>
        <v>49.9</v>
      </c>
      <c r="K22" t="s">
        <v>92</v>
      </c>
    </row>
    <row r="23" spans="1:11">
      <c r="A23">
        <v>20</v>
      </c>
      <c r="B23">
        <v>110160804</v>
      </c>
      <c r="C23" t="s">
        <v>64</v>
      </c>
      <c r="D23">
        <v>100</v>
      </c>
      <c r="E23">
        <v>100</v>
      </c>
      <c r="F23">
        <v>100</v>
      </c>
      <c r="G23">
        <v>50</v>
      </c>
      <c r="H23">
        <v>47</v>
      </c>
      <c r="I23">
        <v>31</v>
      </c>
      <c r="J23" s="8">
        <f t="shared" si="0"/>
        <v>48.699999999999996</v>
      </c>
      <c r="K23" t="s">
        <v>92</v>
      </c>
    </row>
    <row r="24" spans="1:11">
      <c r="A24">
        <v>21</v>
      </c>
      <c r="B24">
        <v>110160154</v>
      </c>
      <c r="C24" t="s">
        <v>38</v>
      </c>
      <c r="D24">
        <v>100</v>
      </c>
      <c r="E24">
        <v>100</v>
      </c>
      <c r="F24">
        <v>100</v>
      </c>
      <c r="G24">
        <v>20</v>
      </c>
      <c r="H24">
        <v>14</v>
      </c>
      <c r="I24">
        <v>67</v>
      </c>
      <c r="J24" s="8">
        <f t="shared" si="0"/>
        <v>48.400000000000006</v>
      </c>
      <c r="K24" t="s">
        <v>92</v>
      </c>
    </row>
    <row r="25" spans="1:11">
      <c r="A25">
        <v>22</v>
      </c>
      <c r="B25">
        <v>110160011</v>
      </c>
      <c r="C25" t="s">
        <v>14</v>
      </c>
      <c r="H25">
        <v>72</v>
      </c>
      <c r="I25">
        <v>44</v>
      </c>
      <c r="J25" s="8">
        <f t="shared" si="0"/>
        <v>46.400000000000006</v>
      </c>
      <c r="K25" t="s">
        <v>89</v>
      </c>
    </row>
    <row r="26" spans="1:11">
      <c r="A26">
        <v>23</v>
      </c>
      <c r="B26">
        <v>110160053</v>
      </c>
      <c r="C26" t="s">
        <v>20</v>
      </c>
      <c r="D26">
        <v>100</v>
      </c>
      <c r="E26">
        <v>100</v>
      </c>
      <c r="F26">
        <v>100</v>
      </c>
      <c r="G26">
        <v>40</v>
      </c>
      <c r="H26">
        <v>31</v>
      </c>
      <c r="I26">
        <v>32</v>
      </c>
      <c r="J26" s="8">
        <f t="shared" si="0"/>
        <v>42.2</v>
      </c>
      <c r="K26" t="s">
        <v>89</v>
      </c>
    </row>
    <row r="27" spans="1:11">
      <c r="A27">
        <v>24</v>
      </c>
      <c r="B27">
        <v>110150804</v>
      </c>
      <c r="C27" t="s">
        <v>12</v>
      </c>
      <c r="H27">
        <v>49</v>
      </c>
      <c r="I27">
        <v>52</v>
      </c>
      <c r="J27" s="8">
        <f t="shared" si="0"/>
        <v>40.400000000000006</v>
      </c>
      <c r="K27" t="s">
        <v>89</v>
      </c>
    </row>
    <row r="28" spans="1:11">
      <c r="A28">
        <v>25</v>
      </c>
      <c r="B28">
        <v>110160031</v>
      </c>
      <c r="C28" t="s">
        <v>16</v>
      </c>
      <c r="D28">
        <v>100</v>
      </c>
      <c r="E28">
        <v>100</v>
      </c>
      <c r="F28">
        <v>100</v>
      </c>
      <c r="G28">
        <v>20</v>
      </c>
      <c r="H28">
        <v>19</v>
      </c>
      <c r="I28">
        <v>42</v>
      </c>
      <c r="J28" s="8">
        <f t="shared" si="0"/>
        <v>40.400000000000006</v>
      </c>
      <c r="K28" t="s">
        <v>89</v>
      </c>
    </row>
    <row r="29" spans="1:11">
      <c r="A29">
        <v>26</v>
      </c>
      <c r="B29">
        <v>110160110</v>
      </c>
      <c r="C29" t="s">
        <v>27</v>
      </c>
      <c r="D29">
        <v>100</v>
      </c>
      <c r="E29">
        <v>100</v>
      </c>
      <c r="F29">
        <v>100</v>
      </c>
      <c r="G29">
        <v>5</v>
      </c>
      <c r="H29">
        <v>8</v>
      </c>
      <c r="I29">
        <v>49</v>
      </c>
      <c r="J29" s="8">
        <f t="shared" si="0"/>
        <v>38.049999999999997</v>
      </c>
      <c r="K29" t="s">
        <v>89</v>
      </c>
    </row>
    <row r="30" spans="1:11">
      <c r="A30">
        <v>27</v>
      </c>
      <c r="B30">
        <v>110170715</v>
      </c>
      <c r="C30" t="s">
        <v>46</v>
      </c>
      <c r="D30">
        <v>100</v>
      </c>
      <c r="E30">
        <v>100</v>
      </c>
      <c r="F30">
        <v>100</v>
      </c>
      <c r="G30">
        <v>5</v>
      </c>
      <c r="H30">
        <v>50</v>
      </c>
      <c r="I30">
        <v>7</v>
      </c>
      <c r="J30" s="8">
        <f t="shared" si="0"/>
        <v>38.049999999999997</v>
      </c>
      <c r="K30" t="s">
        <v>89</v>
      </c>
    </row>
    <row r="31" spans="1:11">
      <c r="A31">
        <v>28</v>
      </c>
      <c r="B31">
        <v>110170719</v>
      </c>
      <c r="C31" t="s">
        <v>47</v>
      </c>
      <c r="D31">
        <v>100</v>
      </c>
      <c r="E31">
        <v>100</v>
      </c>
      <c r="F31">
        <v>100</v>
      </c>
      <c r="G31">
        <v>5</v>
      </c>
      <c r="H31">
        <v>28</v>
      </c>
      <c r="I31">
        <v>18</v>
      </c>
      <c r="J31" s="8">
        <f t="shared" si="0"/>
        <v>33.650000000000006</v>
      </c>
      <c r="K31" t="s">
        <v>91</v>
      </c>
    </row>
    <row r="32" spans="1:11">
      <c r="A32">
        <v>29</v>
      </c>
      <c r="B32">
        <v>110160018</v>
      </c>
      <c r="C32" t="s">
        <v>15</v>
      </c>
      <c r="F32">
        <v>100</v>
      </c>
      <c r="G32">
        <v>60</v>
      </c>
      <c r="H32">
        <v>22</v>
      </c>
      <c r="I32">
        <v>39</v>
      </c>
      <c r="J32" s="8">
        <f t="shared" si="0"/>
        <v>32.400000000000006</v>
      </c>
      <c r="K32" t="s">
        <v>91</v>
      </c>
    </row>
    <row r="33" spans="1:11">
      <c r="A33">
        <v>30</v>
      </c>
      <c r="B33">
        <v>110160149</v>
      </c>
      <c r="C33" t="s">
        <v>37</v>
      </c>
      <c r="D33">
        <v>100</v>
      </c>
      <c r="E33">
        <v>100</v>
      </c>
      <c r="G33">
        <v>20</v>
      </c>
      <c r="H33">
        <v>30</v>
      </c>
      <c r="I33">
        <v>16</v>
      </c>
      <c r="J33" s="8">
        <f t="shared" si="0"/>
        <v>29.4</v>
      </c>
      <c r="K33" t="s">
        <v>93</v>
      </c>
    </row>
    <row r="34" spans="1:11">
      <c r="A34">
        <v>31</v>
      </c>
      <c r="B34">
        <v>110160121</v>
      </c>
      <c r="C34" t="s">
        <v>29</v>
      </c>
      <c r="D34">
        <v>100</v>
      </c>
      <c r="F34">
        <v>100</v>
      </c>
      <c r="H34">
        <v>26</v>
      </c>
      <c r="I34">
        <v>15</v>
      </c>
      <c r="J34" s="8">
        <f t="shared" si="0"/>
        <v>26.4</v>
      </c>
      <c r="K34" t="s">
        <v>93</v>
      </c>
    </row>
    <row r="35" spans="1:11">
      <c r="A35">
        <v>32</v>
      </c>
      <c r="B35">
        <v>110160142</v>
      </c>
      <c r="C35" t="s">
        <v>63</v>
      </c>
      <c r="D35">
        <v>100</v>
      </c>
      <c r="E35">
        <v>100</v>
      </c>
      <c r="F35">
        <v>100</v>
      </c>
      <c r="G35">
        <v>5</v>
      </c>
      <c r="H35">
        <v>21</v>
      </c>
      <c r="I35">
        <v>5</v>
      </c>
      <c r="J35" s="8">
        <f t="shared" si="0"/>
        <v>25.65</v>
      </c>
      <c r="K35" t="s">
        <v>93</v>
      </c>
    </row>
    <row r="36" spans="1:11">
      <c r="A36">
        <v>33</v>
      </c>
      <c r="B36">
        <v>110160146</v>
      </c>
      <c r="C36" t="s">
        <v>35</v>
      </c>
      <c r="D36">
        <v>100</v>
      </c>
      <c r="G36">
        <v>10</v>
      </c>
      <c r="H36">
        <v>46</v>
      </c>
      <c r="I36">
        <v>4</v>
      </c>
      <c r="J36" s="8">
        <f t="shared" ref="J36:J57" si="1">0.05*SUM(D36:G36)+0.4*H36+0.4*I36</f>
        <v>25.500000000000004</v>
      </c>
      <c r="K36" t="s">
        <v>93</v>
      </c>
    </row>
    <row r="37" spans="1:11">
      <c r="A37">
        <v>34</v>
      </c>
      <c r="B37">
        <v>110140118</v>
      </c>
      <c r="C37" t="s">
        <v>6</v>
      </c>
      <c r="H37">
        <v>58</v>
      </c>
      <c r="I37">
        <v>5</v>
      </c>
      <c r="J37" s="8">
        <f t="shared" si="1"/>
        <v>25.200000000000003</v>
      </c>
      <c r="K37" t="s">
        <v>93</v>
      </c>
    </row>
    <row r="38" spans="1:11">
      <c r="A38">
        <v>35</v>
      </c>
      <c r="B38">
        <v>110160137</v>
      </c>
      <c r="C38" t="s">
        <v>32</v>
      </c>
      <c r="D38">
        <v>100</v>
      </c>
      <c r="E38">
        <v>100</v>
      </c>
      <c r="G38">
        <v>5</v>
      </c>
      <c r="H38">
        <v>14</v>
      </c>
      <c r="I38">
        <v>22</v>
      </c>
      <c r="J38" s="8">
        <f t="shared" si="1"/>
        <v>24.650000000000002</v>
      </c>
      <c r="K38" t="s">
        <v>93</v>
      </c>
    </row>
    <row r="39" spans="1:11">
      <c r="A39">
        <v>36</v>
      </c>
      <c r="B39">
        <v>110160127</v>
      </c>
      <c r="C39" t="s">
        <v>31</v>
      </c>
      <c r="D39">
        <v>100</v>
      </c>
      <c r="E39">
        <v>100</v>
      </c>
      <c r="F39">
        <v>100</v>
      </c>
      <c r="G39">
        <v>5</v>
      </c>
      <c r="H39">
        <v>9</v>
      </c>
      <c r="I39">
        <v>14</v>
      </c>
      <c r="J39" s="8">
        <f t="shared" si="1"/>
        <v>24.450000000000003</v>
      </c>
      <c r="K39" t="s">
        <v>93</v>
      </c>
    </row>
    <row r="40" spans="1:11">
      <c r="A40">
        <v>37</v>
      </c>
      <c r="B40">
        <v>110160138</v>
      </c>
      <c r="C40" t="s">
        <v>33</v>
      </c>
      <c r="D40">
        <v>100</v>
      </c>
      <c r="E40">
        <v>100</v>
      </c>
      <c r="G40">
        <v>10</v>
      </c>
      <c r="H40">
        <v>15</v>
      </c>
      <c r="I40">
        <v>18</v>
      </c>
      <c r="J40" s="8">
        <f t="shared" si="1"/>
        <v>23.7</v>
      </c>
      <c r="K40" t="s">
        <v>93</v>
      </c>
    </row>
    <row r="41" spans="1:11">
      <c r="A41">
        <v>38</v>
      </c>
      <c r="B41">
        <v>110160050</v>
      </c>
      <c r="C41" t="s">
        <v>19</v>
      </c>
      <c r="D41">
        <v>100</v>
      </c>
      <c r="H41">
        <v>45</v>
      </c>
      <c r="J41" s="8">
        <f t="shared" si="1"/>
        <v>23</v>
      </c>
      <c r="K41" t="s">
        <v>88</v>
      </c>
    </row>
    <row r="42" spans="1:11">
      <c r="A42">
        <v>39</v>
      </c>
      <c r="B42">
        <v>110090118</v>
      </c>
      <c r="C42" t="s">
        <v>60</v>
      </c>
      <c r="D42">
        <v>100</v>
      </c>
      <c r="E42">
        <v>100</v>
      </c>
      <c r="F42">
        <v>100</v>
      </c>
      <c r="G42">
        <v>10</v>
      </c>
      <c r="H42">
        <v>6</v>
      </c>
      <c r="I42">
        <v>10</v>
      </c>
      <c r="J42" s="8">
        <f t="shared" si="1"/>
        <v>21.9</v>
      </c>
      <c r="K42" t="s">
        <v>88</v>
      </c>
    </row>
    <row r="43" spans="1:11">
      <c r="A43">
        <v>40</v>
      </c>
      <c r="B43">
        <v>110160105</v>
      </c>
      <c r="C43" t="s">
        <v>25</v>
      </c>
      <c r="D43">
        <v>100</v>
      </c>
      <c r="E43">
        <v>100</v>
      </c>
      <c r="H43">
        <v>18</v>
      </c>
      <c r="I43">
        <v>4</v>
      </c>
      <c r="J43" s="8">
        <f t="shared" si="1"/>
        <v>18.8</v>
      </c>
      <c r="K43" t="s">
        <v>88</v>
      </c>
    </row>
    <row r="44" spans="1:11">
      <c r="A44">
        <v>41</v>
      </c>
      <c r="B44">
        <v>110150148</v>
      </c>
      <c r="C44" t="s">
        <v>10</v>
      </c>
      <c r="D44">
        <v>100</v>
      </c>
      <c r="F44">
        <v>100</v>
      </c>
      <c r="H44">
        <v>7</v>
      </c>
      <c r="I44">
        <v>11</v>
      </c>
      <c r="J44" s="8">
        <f t="shared" si="1"/>
        <v>17.200000000000003</v>
      </c>
      <c r="K44" t="s">
        <v>88</v>
      </c>
    </row>
    <row r="45" spans="1:11">
      <c r="A45">
        <v>42</v>
      </c>
      <c r="B45">
        <v>110130909</v>
      </c>
      <c r="C45" t="s">
        <v>5</v>
      </c>
      <c r="D45">
        <v>100</v>
      </c>
      <c r="E45">
        <v>100</v>
      </c>
      <c r="F45">
        <v>100</v>
      </c>
      <c r="H45">
        <v>2</v>
      </c>
      <c r="J45" s="8">
        <f t="shared" si="1"/>
        <v>15.8</v>
      </c>
      <c r="K45" t="s">
        <v>88</v>
      </c>
    </row>
    <row r="46" spans="1:11">
      <c r="A46">
        <v>43</v>
      </c>
      <c r="B46">
        <v>30150080</v>
      </c>
      <c r="C46" t="s">
        <v>58</v>
      </c>
      <c r="H46">
        <v>26</v>
      </c>
      <c r="J46" s="8">
        <f t="shared" si="1"/>
        <v>10.4</v>
      </c>
      <c r="K46" t="s">
        <v>88</v>
      </c>
    </row>
    <row r="47" spans="1:11">
      <c r="A47">
        <v>44</v>
      </c>
      <c r="B47">
        <v>80150032</v>
      </c>
      <c r="C47" t="s">
        <v>4</v>
      </c>
      <c r="D47">
        <v>100</v>
      </c>
      <c r="G47">
        <v>5</v>
      </c>
      <c r="H47">
        <v>4</v>
      </c>
      <c r="I47">
        <v>6</v>
      </c>
      <c r="J47" s="8">
        <f t="shared" si="1"/>
        <v>9.25</v>
      </c>
      <c r="K47" t="s">
        <v>88</v>
      </c>
    </row>
    <row r="48" spans="1:11">
      <c r="A48">
        <v>45</v>
      </c>
      <c r="B48">
        <v>110160143</v>
      </c>
      <c r="C48" t="s">
        <v>34</v>
      </c>
      <c r="G48">
        <v>5</v>
      </c>
      <c r="H48">
        <v>19</v>
      </c>
      <c r="I48">
        <v>1</v>
      </c>
      <c r="J48" s="8">
        <f t="shared" si="1"/>
        <v>8.25</v>
      </c>
      <c r="K48" t="s">
        <v>88</v>
      </c>
    </row>
    <row r="49" spans="1:11">
      <c r="A49">
        <v>46</v>
      </c>
      <c r="B49">
        <v>80150009</v>
      </c>
      <c r="C49" t="s">
        <v>3</v>
      </c>
      <c r="D49">
        <v>100</v>
      </c>
      <c r="G49">
        <v>5</v>
      </c>
      <c r="H49">
        <v>7</v>
      </c>
      <c r="J49" s="8">
        <f t="shared" si="1"/>
        <v>8.0500000000000007</v>
      </c>
      <c r="K49" t="s">
        <v>88</v>
      </c>
    </row>
    <row r="50" spans="1:11">
      <c r="A50">
        <v>47</v>
      </c>
      <c r="B50">
        <v>110160114</v>
      </c>
      <c r="C50" t="s">
        <v>28</v>
      </c>
      <c r="D50">
        <v>100</v>
      </c>
      <c r="H50">
        <v>7</v>
      </c>
      <c r="J50" s="8">
        <f t="shared" si="1"/>
        <v>7.8000000000000007</v>
      </c>
      <c r="K50" t="s">
        <v>88</v>
      </c>
    </row>
    <row r="51" spans="1:11">
      <c r="A51">
        <v>48</v>
      </c>
      <c r="B51">
        <v>110160124</v>
      </c>
      <c r="C51" t="s">
        <v>30</v>
      </c>
      <c r="G51">
        <v>5</v>
      </c>
      <c r="H51">
        <v>16</v>
      </c>
      <c r="I51">
        <v>1</v>
      </c>
      <c r="J51" s="8">
        <f t="shared" si="1"/>
        <v>7.0500000000000007</v>
      </c>
      <c r="K51" t="s">
        <v>88</v>
      </c>
    </row>
    <row r="52" spans="1:11">
      <c r="A52">
        <v>49</v>
      </c>
      <c r="B52">
        <v>110150121</v>
      </c>
      <c r="C52" t="s">
        <v>9</v>
      </c>
      <c r="H52">
        <v>11</v>
      </c>
      <c r="J52" s="8">
        <f t="shared" si="1"/>
        <v>4.4000000000000004</v>
      </c>
      <c r="K52" t="s">
        <v>88</v>
      </c>
    </row>
    <row r="53" spans="1:11">
      <c r="A53">
        <v>50</v>
      </c>
      <c r="B53">
        <v>110140131</v>
      </c>
      <c r="C53" t="s">
        <v>7</v>
      </c>
      <c r="H53">
        <v>5</v>
      </c>
      <c r="J53" s="8">
        <f t="shared" si="1"/>
        <v>2</v>
      </c>
      <c r="K53" t="s">
        <v>88</v>
      </c>
    </row>
    <row r="54" spans="1:11">
      <c r="A54">
        <v>51</v>
      </c>
      <c r="B54">
        <v>50160211</v>
      </c>
      <c r="C54" t="s">
        <v>59</v>
      </c>
      <c r="J54" s="8">
        <f t="shared" si="1"/>
        <v>0</v>
      </c>
      <c r="K54" t="s">
        <v>88</v>
      </c>
    </row>
    <row r="55" spans="1:11">
      <c r="A55">
        <v>52</v>
      </c>
      <c r="B55">
        <v>110150025</v>
      </c>
      <c r="C55" t="s">
        <v>8</v>
      </c>
      <c r="J55" s="8">
        <f t="shared" si="1"/>
        <v>0</v>
      </c>
      <c r="K55" t="s">
        <v>88</v>
      </c>
    </row>
    <row r="56" spans="1:11">
      <c r="A56">
        <v>53</v>
      </c>
      <c r="B56">
        <v>110170129</v>
      </c>
      <c r="C56" t="s">
        <v>45</v>
      </c>
      <c r="J56" s="8">
        <f t="shared" si="1"/>
        <v>0</v>
      </c>
      <c r="K56" t="s">
        <v>88</v>
      </c>
    </row>
    <row r="57" spans="1:11">
      <c r="A57">
        <v>54</v>
      </c>
      <c r="B57">
        <v>110170905</v>
      </c>
      <c r="C57" t="s">
        <v>48</v>
      </c>
      <c r="J57" s="8">
        <f t="shared" si="1"/>
        <v>0</v>
      </c>
      <c r="K57" t="s">
        <v>88</v>
      </c>
    </row>
    <row r="59" spans="1:11">
      <c r="C59" t="s">
        <v>66</v>
      </c>
      <c r="D59">
        <f t="shared" ref="D59:J59" si="2">COUNTIF(D4:D57,"&gt;0")</f>
        <v>40</v>
      </c>
      <c r="E59">
        <f t="shared" si="2"/>
        <v>34</v>
      </c>
      <c r="F59">
        <f t="shared" si="2"/>
        <v>32</v>
      </c>
      <c r="G59">
        <f t="shared" si="2"/>
        <v>38</v>
      </c>
      <c r="H59">
        <f t="shared" si="2"/>
        <v>50</v>
      </c>
      <c r="I59">
        <f t="shared" si="2"/>
        <v>43</v>
      </c>
      <c r="J59">
        <f t="shared" si="2"/>
        <v>50</v>
      </c>
    </row>
    <row r="60" spans="1:11">
      <c r="C60" t="s">
        <v>65</v>
      </c>
      <c r="D60">
        <f t="shared" ref="D60:J60" si="3">SUM(D4:D57)/$A$57</f>
        <v>74.074074074074076</v>
      </c>
      <c r="E60">
        <f t="shared" si="3"/>
        <v>62.962962962962962</v>
      </c>
      <c r="F60">
        <f t="shared" si="3"/>
        <v>59.25925925925926</v>
      </c>
      <c r="G60">
        <f t="shared" si="3"/>
        <v>18.333333333333332</v>
      </c>
      <c r="H60">
        <f t="shared" si="3"/>
        <v>33.703703703703702</v>
      </c>
      <c r="I60">
        <f t="shared" si="3"/>
        <v>26.648148148148149</v>
      </c>
      <c r="J60">
        <f t="shared" si="3"/>
        <v>34.872222222222248</v>
      </c>
    </row>
    <row r="61" spans="1:11">
      <c r="C61" t="s">
        <v>67</v>
      </c>
      <c r="D61">
        <f t="shared" ref="D61:J61" si="4">SUM(D4:D57)/D59</f>
        <v>100</v>
      </c>
      <c r="E61">
        <f t="shared" si="4"/>
        <v>100</v>
      </c>
      <c r="F61">
        <f t="shared" si="4"/>
        <v>100</v>
      </c>
      <c r="G61">
        <f t="shared" si="4"/>
        <v>26.05263157894737</v>
      </c>
      <c r="H61">
        <f t="shared" si="4"/>
        <v>36.4</v>
      </c>
      <c r="I61">
        <f t="shared" si="4"/>
        <v>33.465116279069768</v>
      </c>
      <c r="J61">
        <f t="shared" si="4"/>
        <v>37.662000000000027</v>
      </c>
    </row>
    <row r="62" spans="1:11">
      <c r="H62" t="s">
        <v>90</v>
      </c>
      <c r="J62">
        <f>STDEV(J4:J57)</f>
        <v>21.912072718426455</v>
      </c>
    </row>
  </sheetData>
  <sortState ref="B4:J57">
    <sortCondition descending="1" ref="J4:J5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O14" sqref="O14"/>
    </sheetView>
  </sheetViews>
  <sheetFormatPr defaultRowHeight="14.4"/>
  <cols>
    <col min="1" max="1" width="3" bestFit="1" customWidth="1"/>
    <col min="2" max="2" width="10.77734375" customWidth="1"/>
    <col min="3" max="3" width="23.44140625" bestFit="1" customWidth="1"/>
    <col min="4" max="6" width="4.6640625" customWidth="1"/>
    <col min="7" max="7" width="4.5546875" customWidth="1"/>
    <col min="8" max="8" width="8" customWidth="1"/>
    <col min="9" max="9" width="4.77734375" customWidth="1"/>
    <col min="10" max="10" width="5.44140625" customWidth="1"/>
    <col min="11" max="11" width="5.88671875" customWidth="1"/>
    <col min="12" max="13" width="8.88671875" customWidth="1"/>
    <col min="15" max="15" width="10" bestFit="1" customWidth="1"/>
  </cols>
  <sheetData>
    <row r="1" spans="1:11">
      <c r="B1" t="s">
        <v>0</v>
      </c>
    </row>
    <row r="2" spans="1:11">
      <c r="D2" s="1">
        <v>0.05</v>
      </c>
      <c r="E2" s="1">
        <v>0.05</v>
      </c>
      <c r="F2" s="1">
        <v>0.05</v>
      </c>
      <c r="G2" s="1">
        <v>0.05</v>
      </c>
      <c r="H2" s="1">
        <v>0.4</v>
      </c>
      <c r="I2" s="1">
        <v>0.4</v>
      </c>
      <c r="J2" s="1">
        <v>1</v>
      </c>
    </row>
    <row r="3" spans="1:11">
      <c r="B3" t="s">
        <v>1</v>
      </c>
      <c r="C3" t="s">
        <v>2</v>
      </c>
      <c r="D3" t="s">
        <v>50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57</v>
      </c>
    </row>
    <row r="4" spans="1:11">
      <c r="A4">
        <v>1</v>
      </c>
      <c r="B4">
        <v>30150080</v>
      </c>
      <c r="C4" t="s">
        <v>58</v>
      </c>
      <c r="H4">
        <v>26</v>
      </c>
      <c r="J4" s="7">
        <f t="shared" ref="J4:J35" si="0">0.05*SUM(D4:G4)+0.4*H4+0.4*I4</f>
        <v>10.4</v>
      </c>
      <c r="K4" t="s">
        <v>88</v>
      </c>
    </row>
    <row r="5" spans="1:11">
      <c r="A5">
        <v>2</v>
      </c>
      <c r="B5">
        <v>50160211</v>
      </c>
      <c r="C5" t="s">
        <v>59</v>
      </c>
      <c r="J5" s="7">
        <f t="shared" si="0"/>
        <v>0</v>
      </c>
      <c r="K5" t="s">
        <v>88</v>
      </c>
    </row>
    <row r="6" spans="1:11">
      <c r="A6">
        <v>3</v>
      </c>
      <c r="B6">
        <v>80150009</v>
      </c>
      <c r="C6" t="s">
        <v>3</v>
      </c>
      <c r="D6">
        <v>100</v>
      </c>
      <c r="G6">
        <v>5</v>
      </c>
      <c r="H6">
        <v>7</v>
      </c>
      <c r="J6" s="7">
        <f t="shared" si="0"/>
        <v>8.0500000000000007</v>
      </c>
      <c r="K6" t="s">
        <v>88</v>
      </c>
    </row>
    <row r="7" spans="1:11">
      <c r="A7">
        <v>4</v>
      </c>
      <c r="B7">
        <v>80150032</v>
      </c>
      <c r="C7" t="s">
        <v>4</v>
      </c>
      <c r="D7">
        <v>100</v>
      </c>
      <c r="G7">
        <v>5</v>
      </c>
      <c r="H7">
        <v>4</v>
      </c>
      <c r="I7">
        <v>6</v>
      </c>
      <c r="J7" s="7">
        <f t="shared" si="0"/>
        <v>9.25</v>
      </c>
      <c r="K7" t="s">
        <v>88</v>
      </c>
    </row>
    <row r="8" spans="1:11">
      <c r="A8">
        <v>5</v>
      </c>
      <c r="B8">
        <v>110090118</v>
      </c>
      <c r="C8" t="s">
        <v>60</v>
      </c>
      <c r="D8">
        <v>100</v>
      </c>
      <c r="E8">
        <v>100</v>
      </c>
      <c r="F8">
        <v>100</v>
      </c>
      <c r="G8">
        <v>10</v>
      </c>
      <c r="H8">
        <v>6</v>
      </c>
      <c r="I8">
        <v>10</v>
      </c>
      <c r="J8" s="7">
        <f t="shared" si="0"/>
        <v>21.9</v>
      </c>
      <c r="K8" t="s">
        <v>88</v>
      </c>
    </row>
    <row r="9" spans="1:11">
      <c r="A9">
        <v>6</v>
      </c>
      <c r="B9">
        <v>110130909</v>
      </c>
      <c r="C9" t="s">
        <v>5</v>
      </c>
      <c r="D9">
        <v>100</v>
      </c>
      <c r="E9">
        <v>100</v>
      </c>
      <c r="F9">
        <v>100</v>
      </c>
      <c r="H9">
        <v>2</v>
      </c>
      <c r="J9" s="7">
        <f t="shared" si="0"/>
        <v>15.8</v>
      </c>
      <c r="K9" t="s">
        <v>88</v>
      </c>
    </row>
    <row r="10" spans="1:11">
      <c r="A10">
        <v>7</v>
      </c>
      <c r="B10">
        <v>110140109</v>
      </c>
      <c r="C10" t="s">
        <v>61</v>
      </c>
      <c r="D10">
        <v>100</v>
      </c>
      <c r="E10">
        <v>100</v>
      </c>
      <c r="F10">
        <v>100</v>
      </c>
      <c r="G10">
        <v>50</v>
      </c>
      <c r="H10">
        <v>52</v>
      </c>
      <c r="I10">
        <v>29</v>
      </c>
      <c r="J10" s="7">
        <f t="shared" si="0"/>
        <v>49.9</v>
      </c>
      <c r="K10" t="s">
        <v>92</v>
      </c>
    </row>
    <row r="11" spans="1:11">
      <c r="A11">
        <v>8</v>
      </c>
      <c r="B11">
        <v>110140118</v>
      </c>
      <c r="C11" t="s">
        <v>6</v>
      </c>
      <c r="H11">
        <v>58</v>
      </c>
      <c r="I11">
        <v>5</v>
      </c>
      <c r="J11" s="7">
        <f t="shared" si="0"/>
        <v>25.200000000000003</v>
      </c>
      <c r="K11" t="s">
        <v>93</v>
      </c>
    </row>
    <row r="12" spans="1:11">
      <c r="A12">
        <v>9</v>
      </c>
      <c r="B12">
        <v>110140131</v>
      </c>
      <c r="C12" t="s">
        <v>7</v>
      </c>
      <c r="H12">
        <v>5</v>
      </c>
      <c r="J12" s="7">
        <f t="shared" si="0"/>
        <v>2</v>
      </c>
      <c r="K12" t="s">
        <v>88</v>
      </c>
    </row>
    <row r="13" spans="1:11">
      <c r="A13">
        <v>10</v>
      </c>
      <c r="B13">
        <v>110140904</v>
      </c>
      <c r="C13" t="s">
        <v>62</v>
      </c>
      <c r="D13">
        <v>100</v>
      </c>
      <c r="E13">
        <v>100</v>
      </c>
      <c r="F13">
        <v>100</v>
      </c>
      <c r="G13">
        <v>80</v>
      </c>
      <c r="H13">
        <v>65</v>
      </c>
      <c r="I13">
        <v>41</v>
      </c>
      <c r="J13" s="7">
        <f t="shared" si="0"/>
        <v>61.400000000000006</v>
      </c>
      <c r="K13" t="s">
        <v>86</v>
      </c>
    </row>
    <row r="14" spans="1:11">
      <c r="A14">
        <v>11</v>
      </c>
      <c r="B14">
        <v>110150025</v>
      </c>
      <c r="C14" t="s">
        <v>8</v>
      </c>
      <c r="J14" s="7">
        <f t="shared" si="0"/>
        <v>0</v>
      </c>
      <c r="K14" t="s">
        <v>88</v>
      </c>
    </row>
    <row r="15" spans="1:11">
      <c r="A15">
        <v>12</v>
      </c>
      <c r="B15">
        <v>110150121</v>
      </c>
      <c r="C15" t="s">
        <v>9</v>
      </c>
      <c r="H15">
        <v>11</v>
      </c>
      <c r="J15" s="7">
        <f t="shared" si="0"/>
        <v>4.4000000000000004</v>
      </c>
      <c r="K15" t="s">
        <v>88</v>
      </c>
    </row>
    <row r="16" spans="1:11">
      <c r="A16">
        <v>13</v>
      </c>
      <c r="B16">
        <v>110150148</v>
      </c>
      <c r="C16" t="s">
        <v>10</v>
      </c>
      <c r="D16">
        <v>100</v>
      </c>
      <c r="F16">
        <v>100</v>
      </c>
      <c r="H16">
        <v>7</v>
      </c>
      <c r="I16">
        <v>11</v>
      </c>
      <c r="J16" s="7">
        <f t="shared" si="0"/>
        <v>17.200000000000003</v>
      </c>
      <c r="K16" t="s">
        <v>88</v>
      </c>
    </row>
    <row r="17" spans="1:11">
      <c r="A17">
        <v>14</v>
      </c>
      <c r="B17">
        <v>110150735</v>
      </c>
      <c r="C17" t="s">
        <v>11</v>
      </c>
      <c r="D17">
        <v>100</v>
      </c>
      <c r="E17">
        <v>100</v>
      </c>
      <c r="F17">
        <v>100</v>
      </c>
      <c r="G17">
        <v>60</v>
      </c>
      <c r="H17">
        <v>67</v>
      </c>
      <c r="I17">
        <v>71</v>
      </c>
      <c r="J17" s="7">
        <f t="shared" si="0"/>
        <v>73.2</v>
      </c>
      <c r="K17" t="s">
        <v>85</v>
      </c>
    </row>
    <row r="18" spans="1:11">
      <c r="A18">
        <v>15</v>
      </c>
      <c r="B18">
        <v>110150804</v>
      </c>
      <c r="C18" t="s">
        <v>12</v>
      </c>
      <c r="H18">
        <v>49</v>
      </c>
      <c r="I18">
        <v>52</v>
      </c>
      <c r="J18" s="7">
        <f t="shared" si="0"/>
        <v>40.400000000000006</v>
      </c>
      <c r="K18" t="s">
        <v>89</v>
      </c>
    </row>
    <row r="19" spans="1:11">
      <c r="A19">
        <v>16</v>
      </c>
      <c r="B19">
        <v>110160008</v>
      </c>
      <c r="C19" t="s">
        <v>13</v>
      </c>
      <c r="D19">
        <v>100</v>
      </c>
      <c r="E19">
        <v>100</v>
      </c>
      <c r="F19">
        <v>100</v>
      </c>
      <c r="G19">
        <v>5</v>
      </c>
      <c r="H19">
        <v>41</v>
      </c>
      <c r="I19">
        <v>65</v>
      </c>
      <c r="J19" s="7">
        <f t="shared" si="0"/>
        <v>57.650000000000006</v>
      </c>
      <c r="K19" t="s">
        <v>87</v>
      </c>
    </row>
    <row r="20" spans="1:11">
      <c r="A20">
        <v>17</v>
      </c>
      <c r="B20">
        <v>110160011</v>
      </c>
      <c r="C20" t="s">
        <v>14</v>
      </c>
      <c r="H20">
        <v>72</v>
      </c>
      <c r="I20">
        <v>44</v>
      </c>
      <c r="J20" s="7">
        <f t="shared" si="0"/>
        <v>46.400000000000006</v>
      </c>
      <c r="K20" t="s">
        <v>89</v>
      </c>
    </row>
    <row r="21" spans="1:11">
      <c r="A21">
        <v>18</v>
      </c>
      <c r="B21">
        <v>110160018</v>
      </c>
      <c r="C21" t="s">
        <v>15</v>
      </c>
      <c r="F21">
        <v>100</v>
      </c>
      <c r="G21">
        <v>60</v>
      </c>
      <c r="H21">
        <v>22</v>
      </c>
      <c r="I21">
        <v>39</v>
      </c>
      <c r="J21" s="7">
        <f t="shared" si="0"/>
        <v>32.400000000000006</v>
      </c>
      <c r="K21" t="s">
        <v>91</v>
      </c>
    </row>
    <row r="22" spans="1:11">
      <c r="A22">
        <v>19</v>
      </c>
      <c r="B22">
        <v>110160031</v>
      </c>
      <c r="C22" t="s">
        <v>16</v>
      </c>
      <c r="D22">
        <v>100</v>
      </c>
      <c r="E22">
        <v>100</v>
      </c>
      <c r="F22">
        <v>100</v>
      </c>
      <c r="G22">
        <v>20</v>
      </c>
      <c r="H22">
        <v>19</v>
      </c>
      <c r="I22">
        <v>42</v>
      </c>
      <c r="J22" s="7">
        <f t="shared" si="0"/>
        <v>40.400000000000006</v>
      </c>
      <c r="K22" t="s">
        <v>89</v>
      </c>
    </row>
    <row r="23" spans="1:11">
      <c r="A23">
        <v>20</v>
      </c>
      <c r="B23">
        <v>110160042</v>
      </c>
      <c r="C23" t="s">
        <v>17</v>
      </c>
      <c r="D23">
        <v>100</v>
      </c>
      <c r="E23">
        <v>100</v>
      </c>
      <c r="F23">
        <v>100</v>
      </c>
      <c r="G23">
        <v>5</v>
      </c>
      <c r="H23">
        <v>38</v>
      </c>
      <c r="I23">
        <v>61</v>
      </c>
      <c r="J23" s="7">
        <f t="shared" si="0"/>
        <v>54.850000000000009</v>
      </c>
      <c r="K23" t="s">
        <v>92</v>
      </c>
    </row>
    <row r="24" spans="1:11">
      <c r="A24">
        <v>21</v>
      </c>
      <c r="B24">
        <v>110160047</v>
      </c>
      <c r="C24" t="s">
        <v>18</v>
      </c>
      <c r="D24">
        <v>100</v>
      </c>
      <c r="E24">
        <v>100</v>
      </c>
      <c r="F24">
        <v>100</v>
      </c>
      <c r="G24">
        <v>30</v>
      </c>
      <c r="H24">
        <v>60</v>
      </c>
      <c r="I24">
        <v>82</v>
      </c>
      <c r="J24" s="7">
        <f t="shared" si="0"/>
        <v>73.300000000000011</v>
      </c>
      <c r="K24" t="s">
        <v>85</v>
      </c>
    </row>
    <row r="25" spans="1:11">
      <c r="A25">
        <v>22</v>
      </c>
      <c r="B25">
        <v>110160050</v>
      </c>
      <c r="C25" t="s">
        <v>19</v>
      </c>
      <c r="D25">
        <v>100</v>
      </c>
      <c r="H25">
        <v>45</v>
      </c>
      <c r="J25" s="7">
        <f t="shared" si="0"/>
        <v>23</v>
      </c>
      <c r="K25" t="s">
        <v>88</v>
      </c>
    </row>
    <row r="26" spans="1:11">
      <c r="A26">
        <v>23</v>
      </c>
      <c r="B26">
        <v>110160053</v>
      </c>
      <c r="C26" t="s">
        <v>20</v>
      </c>
      <c r="D26">
        <v>100</v>
      </c>
      <c r="E26">
        <v>100</v>
      </c>
      <c r="F26">
        <v>100</v>
      </c>
      <c r="G26">
        <v>40</v>
      </c>
      <c r="H26">
        <v>31</v>
      </c>
      <c r="I26">
        <v>32</v>
      </c>
      <c r="J26" s="7">
        <f t="shared" si="0"/>
        <v>42.2</v>
      </c>
      <c r="K26" t="s">
        <v>89</v>
      </c>
    </row>
    <row r="27" spans="1:11">
      <c r="A27">
        <v>24</v>
      </c>
      <c r="B27">
        <v>110160056</v>
      </c>
      <c r="C27" t="s">
        <v>21</v>
      </c>
      <c r="D27">
        <v>100</v>
      </c>
      <c r="E27">
        <v>100</v>
      </c>
      <c r="F27">
        <v>100</v>
      </c>
      <c r="G27">
        <v>30</v>
      </c>
      <c r="H27">
        <v>66</v>
      </c>
      <c r="I27">
        <v>57</v>
      </c>
      <c r="J27" s="7">
        <f t="shared" si="0"/>
        <v>65.7</v>
      </c>
      <c r="K27" t="s">
        <v>86</v>
      </c>
    </row>
    <row r="28" spans="1:11">
      <c r="A28">
        <v>25</v>
      </c>
      <c r="B28">
        <v>110160061</v>
      </c>
      <c r="C28" t="s">
        <v>22</v>
      </c>
      <c r="D28">
        <v>100</v>
      </c>
      <c r="E28">
        <v>100</v>
      </c>
      <c r="F28">
        <v>100</v>
      </c>
      <c r="G28">
        <v>5</v>
      </c>
      <c r="H28">
        <v>51</v>
      </c>
      <c r="I28">
        <v>64</v>
      </c>
      <c r="J28" s="7">
        <f t="shared" si="0"/>
        <v>61.250000000000007</v>
      </c>
      <c r="K28" t="s">
        <v>86</v>
      </c>
    </row>
    <row r="29" spans="1:11">
      <c r="A29">
        <v>26</v>
      </c>
      <c r="B29">
        <v>110160063</v>
      </c>
      <c r="C29" t="s">
        <v>23</v>
      </c>
      <c r="E29">
        <v>100</v>
      </c>
      <c r="G29">
        <v>10</v>
      </c>
      <c r="H29">
        <v>85</v>
      </c>
      <c r="I29">
        <v>32</v>
      </c>
      <c r="J29" s="7">
        <f t="shared" si="0"/>
        <v>52.3</v>
      </c>
      <c r="K29" t="s">
        <v>92</v>
      </c>
    </row>
    <row r="30" spans="1:11">
      <c r="A30">
        <v>27</v>
      </c>
      <c r="B30">
        <v>110160104</v>
      </c>
      <c r="C30" t="s">
        <v>24</v>
      </c>
      <c r="D30">
        <v>100</v>
      </c>
      <c r="E30">
        <v>100</v>
      </c>
      <c r="F30">
        <v>100</v>
      </c>
      <c r="G30">
        <v>10</v>
      </c>
      <c r="H30">
        <v>67</v>
      </c>
      <c r="I30">
        <v>61</v>
      </c>
      <c r="J30" s="7">
        <f t="shared" si="0"/>
        <v>66.7</v>
      </c>
      <c r="K30" t="s">
        <v>86</v>
      </c>
    </row>
    <row r="31" spans="1:11">
      <c r="A31">
        <v>28</v>
      </c>
      <c r="B31">
        <v>110160105</v>
      </c>
      <c r="C31" t="s">
        <v>25</v>
      </c>
      <c r="D31">
        <v>100</v>
      </c>
      <c r="E31">
        <v>100</v>
      </c>
      <c r="H31">
        <v>18</v>
      </c>
      <c r="I31">
        <v>4</v>
      </c>
      <c r="J31" s="7">
        <f t="shared" si="0"/>
        <v>18.8</v>
      </c>
      <c r="K31" t="s">
        <v>88</v>
      </c>
    </row>
    <row r="32" spans="1:11">
      <c r="A32">
        <v>29</v>
      </c>
      <c r="B32">
        <v>110160107</v>
      </c>
      <c r="C32" t="s">
        <v>26</v>
      </c>
      <c r="D32">
        <v>100</v>
      </c>
      <c r="E32">
        <v>100</v>
      </c>
      <c r="F32">
        <v>100</v>
      </c>
      <c r="G32">
        <v>20</v>
      </c>
      <c r="H32">
        <v>71</v>
      </c>
      <c r="I32">
        <v>15</v>
      </c>
      <c r="J32" s="7">
        <f t="shared" si="0"/>
        <v>50.400000000000006</v>
      </c>
      <c r="K32" t="s">
        <v>92</v>
      </c>
    </row>
    <row r="33" spans="1:11">
      <c r="A33">
        <v>30</v>
      </c>
      <c r="B33">
        <v>110160110</v>
      </c>
      <c r="C33" t="s">
        <v>27</v>
      </c>
      <c r="D33">
        <v>100</v>
      </c>
      <c r="E33">
        <v>100</v>
      </c>
      <c r="F33">
        <v>100</v>
      </c>
      <c r="G33">
        <v>5</v>
      </c>
      <c r="H33">
        <v>8</v>
      </c>
      <c r="I33">
        <v>49</v>
      </c>
      <c r="J33" s="7">
        <f t="shared" si="0"/>
        <v>38.049999999999997</v>
      </c>
      <c r="K33" t="s">
        <v>89</v>
      </c>
    </row>
    <row r="34" spans="1:11">
      <c r="A34">
        <v>31</v>
      </c>
      <c r="B34">
        <v>110160114</v>
      </c>
      <c r="C34" t="s">
        <v>28</v>
      </c>
      <c r="D34">
        <v>100</v>
      </c>
      <c r="H34">
        <v>7</v>
      </c>
      <c r="J34" s="7">
        <f t="shared" si="0"/>
        <v>7.8000000000000007</v>
      </c>
      <c r="K34" t="s">
        <v>88</v>
      </c>
    </row>
    <row r="35" spans="1:11">
      <c r="A35">
        <v>32</v>
      </c>
      <c r="B35">
        <v>110160121</v>
      </c>
      <c r="C35" t="s">
        <v>29</v>
      </c>
      <c r="D35">
        <v>100</v>
      </c>
      <c r="F35">
        <v>100</v>
      </c>
      <c r="H35">
        <v>26</v>
      </c>
      <c r="I35">
        <v>15</v>
      </c>
      <c r="J35" s="7">
        <f t="shared" si="0"/>
        <v>26.4</v>
      </c>
      <c r="K35" t="s">
        <v>93</v>
      </c>
    </row>
    <row r="36" spans="1:11">
      <c r="A36">
        <v>33</v>
      </c>
      <c r="B36">
        <v>110160124</v>
      </c>
      <c r="C36" t="s">
        <v>30</v>
      </c>
      <c r="G36">
        <v>5</v>
      </c>
      <c r="H36">
        <v>16</v>
      </c>
      <c r="I36">
        <v>1</v>
      </c>
      <c r="J36" s="7">
        <f t="shared" ref="J36:J57" si="1">0.05*SUM(D36:G36)+0.4*H36+0.4*I36</f>
        <v>7.0500000000000007</v>
      </c>
      <c r="K36" t="s">
        <v>88</v>
      </c>
    </row>
    <row r="37" spans="1:11">
      <c r="A37">
        <v>34</v>
      </c>
      <c r="B37">
        <v>110160127</v>
      </c>
      <c r="C37" t="s">
        <v>31</v>
      </c>
      <c r="D37">
        <v>100</v>
      </c>
      <c r="E37">
        <v>100</v>
      </c>
      <c r="F37">
        <v>100</v>
      </c>
      <c r="G37">
        <v>5</v>
      </c>
      <c r="H37">
        <v>9</v>
      </c>
      <c r="I37">
        <v>14</v>
      </c>
      <c r="J37" s="7">
        <f t="shared" si="1"/>
        <v>24.450000000000003</v>
      </c>
      <c r="K37" t="s">
        <v>93</v>
      </c>
    </row>
    <row r="38" spans="1:11">
      <c r="A38">
        <v>35</v>
      </c>
      <c r="B38">
        <v>110160137</v>
      </c>
      <c r="C38" t="s">
        <v>32</v>
      </c>
      <c r="D38">
        <v>100</v>
      </c>
      <c r="E38">
        <v>100</v>
      </c>
      <c r="G38">
        <v>5</v>
      </c>
      <c r="H38">
        <v>14</v>
      </c>
      <c r="I38">
        <v>22</v>
      </c>
      <c r="J38" s="7">
        <f t="shared" si="1"/>
        <v>24.650000000000002</v>
      </c>
      <c r="K38" t="s">
        <v>93</v>
      </c>
    </row>
    <row r="39" spans="1:11">
      <c r="A39">
        <v>36</v>
      </c>
      <c r="B39">
        <v>110160138</v>
      </c>
      <c r="C39" t="s">
        <v>33</v>
      </c>
      <c r="D39">
        <v>100</v>
      </c>
      <c r="E39">
        <v>100</v>
      </c>
      <c r="G39">
        <v>10</v>
      </c>
      <c r="H39">
        <v>15</v>
      </c>
      <c r="I39">
        <v>18</v>
      </c>
      <c r="J39" s="7">
        <f t="shared" si="1"/>
        <v>23.7</v>
      </c>
      <c r="K39" t="s">
        <v>93</v>
      </c>
    </row>
    <row r="40" spans="1:11">
      <c r="A40">
        <v>37</v>
      </c>
      <c r="B40">
        <v>110160142</v>
      </c>
      <c r="C40" t="s">
        <v>63</v>
      </c>
      <c r="D40">
        <v>100</v>
      </c>
      <c r="E40">
        <v>100</v>
      </c>
      <c r="F40">
        <v>100</v>
      </c>
      <c r="G40">
        <v>5</v>
      </c>
      <c r="H40">
        <v>21</v>
      </c>
      <c r="I40">
        <v>5</v>
      </c>
      <c r="J40" s="7">
        <f t="shared" si="1"/>
        <v>25.65</v>
      </c>
      <c r="K40" t="s">
        <v>93</v>
      </c>
    </row>
    <row r="41" spans="1:11">
      <c r="A41">
        <v>38</v>
      </c>
      <c r="B41">
        <v>110160143</v>
      </c>
      <c r="C41" t="s">
        <v>34</v>
      </c>
      <c r="G41">
        <v>5</v>
      </c>
      <c r="H41">
        <v>19</v>
      </c>
      <c r="I41">
        <v>1</v>
      </c>
      <c r="J41" s="7">
        <f t="shared" si="1"/>
        <v>8.25</v>
      </c>
      <c r="K41" t="s">
        <v>88</v>
      </c>
    </row>
    <row r="42" spans="1:11">
      <c r="A42">
        <v>39</v>
      </c>
      <c r="B42">
        <v>110160146</v>
      </c>
      <c r="C42" t="s">
        <v>35</v>
      </c>
      <c r="D42">
        <v>100</v>
      </c>
      <c r="G42">
        <v>10</v>
      </c>
      <c r="H42">
        <v>46</v>
      </c>
      <c r="I42">
        <v>4</v>
      </c>
      <c r="J42" s="7">
        <f t="shared" si="1"/>
        <v>25.500000000000004</v>
      </c>
      <c r="K42" t="s">
        <v>93</v>
      </c>
    </row>
    <row r="43" spans="1:11">
      <c r="A43">
        <v>40</v>
      </c>
      <c r="B43">
        <v>110160148</v>
      </c>
      <c r="C43" t="s">
        <v>36</v>
      </c>
      <c r="D43">
        <v>100</v>
      </c>
      <c r="E43">
        <v>100</v>
      </c>
      <c r="F43">
        <v>100</v>
      </c>
      <c r="G43">
        <v>70</v>
      </c>
      <c r="H43">
        <v>54</v>
      </c>
      <c r="I43">
        <v>27</v>
      </c>
      <c r="J43" s="7">
        <f t="shared" si="1"/>
        <v>50.900000000000006</v>
      </c>
      <c r="K43" t="s">
        <v>92</v>
      </c>
    </row>
    <row r="44" spans="1:11">
      <c r="A44">
        <v>41</v>
      </c>
      <c r="B44">
        <v>110160149</v>
      </c>
      <c r="C44" t="s">
        <v>37</v>
      </c>
      <c r="D44">
        <v>100</v>
      </c>
      <c r="E44">
        <v>100</v>
      </c>
      <c r="G44">
        <v>20</v>
      </c>
      <c r="H44">
        <v>30</v>
      </c>
      <c r="I44">
        <v>16</v>
      </c>
      <c r="J44" s="7">
        <f t="shared" si="1"/>
        <v>29.4</v>
      </c>
      <c r="K44" t="s">
        <v>93</v>
      </c>
    </row>
    <row r="45" spans="1:11">
      <c r="A45">
        <v>42</v>
      </c>
      <c r="B45">
        <v>110160154</v>
      </c>
      <c r="C45" t="s">
        <v>38</v>
      </c>
      <c r="D45">
        <v>100</v>
      </c>
      <c r="E45">
        <v>100</v>
      </c>
      <c r="F45">
        <v>100</v>
      </c>
      <c r="G45">
        <v>20</v>
      </c>
      <c r="H45">
        <v>14</v>
      </c>
      <c r="I45">
        <v>67</v>
      </c>
      <c r="J45" s="7">
        <f t="shared" si="1"/>
        <v>48.400000000000006</v>
      </c>
      <c r="K45" t="s">
        <v>92</v>
      </c>
    </row>
    <row r="46" spans="1:11">
      <c r="A46">
        <v>43</v>
      </c>
      <c r="B46">
        <v>110160155</v>
      </c>
      <c r="C46" t="s">
        <v>39</v>
      </c>
      <c r="D46">
        <v>100</v>
      </c>
      <c r="E46">
        <v>100</v>
      </c>
      <c r="F46">
        <v>100</v>
      </c>
      <c r="G46">
        <v>50</v>
      </c>
      <c r="H46">
        <v>42</v>
      </c>
      <c r="I46">
        <v>48</v>
      </c>
      <c r="J46" s="7">
        <f t="shared" si="1"/>
        <v>53.5</v>
      </c>
      <c r="K46" t="s">
        <v>92</v>
      </c>
    </row>
    <row r="47" spans="1:11">
      <c r="A47">
        <v>44</v>
      </c>
      <c r="B47">
        <v>110160161</v>
      </c>
      <c r="C47" t="s">
        <v>40</v>
      </c>
      <c r="D47">
        <v>100</v>
      </c>
      <c r="E47">
        <v>100</v>
      </c>
      <c r="F47">
        <v>100</v>
      </c>
      <c r="G47">
        <v>70</v>
      </c>
      <c r="H47">
        <v>67</v>
      </c>
      <c r="I47">
        <v>46</v>
      </c>
      <c r="J47" s="7">
        <f t="shared" si="1"/>
        <v>63.7</v>
      </c>
      <c r="K47" t="s">
        <v>86</v>
      </c>
    </row>
    <row r="48" spans="1:11">
      <c r="A48">
        <v>45</v>
      </c>
      <c r="B48">
        <v>110160804</v>
      </c>
      <c r="C48" t="s">
        <v>64</v>
      </c>
      <c r="D48">
        <v>100</v>
      </c>
      <c r="E48">
        <v>100</v>
      </c>
      <c r="F48">
        <v>100</v>
      </c>
      <c r="G48">
        <v>50</v>
      </c>
      <c r="H48">
        <v>47</v>
      </c>
      <c r="I48">
        <v>31</v>
      </c>
      <c r="J48" s="7">
        <f t="shared" si="1"/>
        <v>48.699999999999996</v>
      </c>
      <c r="K48" t="s">
        <v>92</v>
      </c>
    </row>
    <row r="49" spans="1:11">
      <c r="A49">
        <v>46</v>
      </c>
      <c r="B49">
        <v>110170003</v>
      </c>
      <c r="C49" t="s">
        <v>41</v>
      </c>
      <c r="D49">
        <v>100</v>
      </c>
      <c r="E49">
        <v>100</v>
      </c>
      <c r="F49">
        <v>100</v>
      </c>
      <c r="G49">
        <v>30</v>
      </c>
      <c r="H49">
        <v>65</v>
      </c>
      <c r="I49">
        <v>41</v>
      </c>
      <c r="J49" s="7">
        <f t="shared" si="1"/>
        <v>58.900000000000006</v>
      </c>
      <c r="K49" t="s">
        <v>87</v>
      </c>
    </row>
    <row r="50" spans="1:11">
      <c r="A50">
        <v>47</v>
      </c>
      <c r="B50">
        <v>110170014</v>
      </c>
      <c r="C50" t="s">
        <v>42</v>
      </c>
      <c r="D50">
        <v>100</v>
      </c>
      <c r="E50">
        <v>100</v>
      </c>
      <c r="F50">
        <v>100</v>
      </c>
      <c r="G50">
        <v>60</v>
      </c>
      <c r="H50">
        <v>63</v>
      </c>
      <c r="I50">
        <v>46</v>
      </c>
      <c r="J50" s="7">
        <f t="shared" si="1"/>
        <v>61.600000000000009</v>
      </c>
      <c r="K50" t="s">
        <v>86</v>
      </c>
    </row>
    <row r="51" spans="1:11">
      <c r="A51">
        <v>48</v>
      </c>
      <c r="B51">
        <v>110170021</v>
      </c>
      <c r="C51" t="s">
        <v>43</v>
      </c>
      <c r="D51">
        <v>100</v>
      </c>
      <c r="E51">
        <v>100</v>
      </c>
      <c r="F51">
        <v>100</v>
      </c>
      <c r="G51">
        <v>30</v>
      </c>
      <c r="H51">
        <v>54</v>
      </c>
      <c r="I51">
        <v>34</v>
      </c>
      <c r="J51" s="7">
        <f t="shared" si="1"/>
        <v>51.7</v>
      </c>
      <c r="K51" t="s">
        <v>92</v>
      </c>
    </row>
    <row r="52" spans="1:11">
      <c r="A52">
        <v>49</v>
      </c>
      <c r="B52">
        <v>110170057</v>
      </c>
      <c r="C52" t="s">
        <v>44</v>
      </c>
      <c r="D52">
        <v>100</v>
      </c>
      <c r="E52">
        <v>100</v>
      </c>
      <c r="F52">
        <v>100</v>
      </c>
      <c r="G52">
        <v>50</v>
      </c>
      <c r="H52">
        <v>46</v>
      </c>
      <c r="I52">
        <v>54</v>
      </c>
      <c r="J52" s="7">
        <f t="shared" si="1"/>
        <v>57.500000000000007</v>
      </c>
      <c r="K52" t="s">
        <v>87</v>
      </c>
    </row>
    <row r="53" spans="1:11">
      <c r="A53">
        <v>50</v>
      </c>
      <c r="B53">
        <v>110170129</v>
      </c>
      <c r="C53" t="s">
        <v>45</v>
      </c>
      <c r="J53" s="7">
        <f t="shared" si="1"/>
        <v>0</v>
      </c>
      <c r="K53" t="s">
        <v>88</v>
      </c>
    </row>
    <row r="54" spans="1:11">
      <c r="A54">
        <v>51</v>
      </c>
      <c r="B54">
        <v>110170715</v>
      </c>
      <c r="C54" t="s">
        <v>46</v>
      </c>
      <c r="D54">
        <v>100</v>
      </c>
      <c r="E54">
        <v>100</v>
      </c>
      <c r="F54">
        <v>100</v>
      </c>
      <c r="G54">
        <v>5</v>
      </c>
      <c r="H54">
        <v>50</v>
      </c>
      <c r="I54">
        <v>7</v>
      </c>
      <c r="J54" s="7">
        <f t="shared" si="1"/>
        <v>38.049999999999997</v>
      </c>
      <c r="K54" t="s">
        <v>89</v>
      </c>
    </row>
    <row r="55" spans="1:11">
      <c r="A55">
        <v>52</v>
      </c>
      <c r="B55">
        <v>110170719</v>
      </c>
      <c r="C55" t="s">
        <v>47</v>
      </c>
      <c r="D55">
        <v>100</v>
      </c>
      <c r="E55">
        <v>100</v>
      </c>
      <c r="F55">
        <v>100</v>
      </c>
      <c r="G55">
        <v>5</v>
      </c>
      <c r="H55">
        <v>28</v>
      </c>
      <c r="I55">
        <v>18</v>
      </c>
      <c r="J55" s="7">
        <f t="shared" si="1"/>
        <v>33.650000000000006</v>
      </c>
      <c r="K55" t="s">
        <v>91</v>
      </c>
    </row>
    <row r="56" spans="1:11">
      <c r="A56">
        <v>53</v>
      </c>
      <c r="B56">
        <v>110170905</v>
      </c>
      <c r="C56" t="s">
        <v>48</v>
      </c>
      <c r="J56" s="7">
        <f t="shared" si="1"/>
        <v>0</v>
      </c>
      <c r="K56" t="s">
        <v>88</v>
      </c>
    </row>
    <row r="57" spans="1:11">
      <c r="A57">
        <v>54</v>
      </c>
      <c r="B57">
        <v>110170909</v>
      </c>
      <c r="C57" t="s">
        <v>49</v>
      </c>
      <c r="D57">
        <v>100</v>
      </c>
      <c r="E57">
        <v>100</v>
      </c>
      <c r="F57">
        <v>100</v>
      </c>
      <c r="G57">
        <v>35</v>
      </c>
      <c r="H57">
        <v>34</v>
      </c>
      <c r="I57">
        <v>52</v>
      </c>
      <c r="J57" s="7">
        <f t="shared" si="1"/>
        <v>51.150000000000006</v>
      </c>
      <c r="K57" t="s">
        <v>92</v>
      </c>
    </row>
    <row r="59" spans="1:11">
      <c r="C59" t="s">
        <v>66</v>
      </c>
      <c r="D59">
        <f t="shared" ref="D59:J59" si="2">COUNTIF(D4:D57,"&gt;0")</f>
        <v>40</v>
      </c>
      <c r="E59">
        <f t="shared" si="2"/>
        <v>34</v>
      </c>
      <c r="F59">
        <f t="shared" si="2"/>
        <v>32</v>
      </c>
      <c r="G59">
        <f t="shared" si="2"/>
        <v>38</v>
      </c>
      <c r="H59">
        <f t="shared" si="2"/>
        <v>50</v>
      </c>
      <c r="I59">
        <f t="shared" si="2"/>
        <v>43</v>
      </c>
      <c r="J59">
        <f t="shared" si="2"/>
        <v>50</v>
      </c>
    </row>
    <row r="60" spans="1:11">
      <c r="C60" t="s">
        <v>65</v>
      </c>
      <c r="D60">
        <f t="shared" ref="D60:J60" si="3">SUM(D4:D57)/$A$57</f>
        <v>74.074074074074076</v>
      </c>
      <c r="E60">
        <f t="shared" si="3"/>
        <v>62.962962962962962</v>
      </c>
      <c r="F60">
        <f t="shared" si="3"/>
        <v>59.25925925925926</v>
      </c>
      <c r="G60">
        <f t="shared" si="3"/>
        <v>18.333333333333332</v>
      </c>
      <c r="H60">
        <f t="shared" si="3"/>
        <v>33.703703703703702</v>
      </c>
      <c r="I60">
        <f t="shared" si="3"/>
        <v>26.648148148148149</v>
      </c>
      <c r="J60">
        <f t="shared" si="3"/>
        <v>34.872222222222234</v>
      </c>
    </row>
    <row r="61" spans="1:11">
      <c r="C61" t="s">
        <v>67</v>
      </c>
      <c r="D61">
        <f t="shared" ref="D61:J61" si="4">SUM(D4:D57)/D59</f>
        <v>100</v>
      </c>
      <c r="E61">
        <f t="shared" si="4"/>
        <v>100</v>
      </c>
      <c r="F61">
        <f t="shared" si="4"/>
        <v>100</v>
      </c>
      <c r="G61">
        <f t="shared" si="4"/>
        <v>26.05263157894737</v>
      </c>
      <c r="H61">
        <f t="shared" si="4"/>
        <v>36.4</v>
      </c>
      <c r="I61">
        <f t="shared" si="4"/>
        <v>33.465116279069768</v>
      </c>
      <c r="J61">
        <f t="shared" si="4"/>
        <v>37.662000000000013</v>
      </c>
    </row>
    <row r="62" spans="1:11">
      <c r="H62" t="s">
        <v>90</v>
      </c>
      <c r="J62">
        <f>STDEV(J4:J57)</f>
        <v>21.912072718426447</v>
      </c>
    </row>
  </sheetData>
  <sortState ref="B4:K57">
    <sortCondition ref="B4:B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attendance</vt:lpstr>
      <vt:lpstr>grades</vt:lpstr>
      <vt:lpstr>sorted grade</vt:lpstr>
      <vt:lpstr>listed grade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2018-06-09T11:03:59Z</dcterms:modified>
</cp:coreProperties>
</file>