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 activeTab="3"/>
  </bookViews>
  <sheets>
    <sheet name="attendance list" sheetId="1" r:id="rId1"/>
    <sheet name="grades" sheetId="2" r:id="rId2"/>
    <sheet name="letter grades sorted" sheetId="3" r:id="rId3"/>
    <sheet name="letter grades listed" sheetId="4" r:id="rId4"/>
  </sheets>
  <calcPr calcId="125725"/>
</workbook>
</file>

<file path=xl/calcChain.xml><?xml version="1.0" encoding="utf-8"?>
<calcChain xmlns="http://schemas.openxmlformats.org/spreadsheetml/2006/main">
  <c r="L66" i="4"/>
  <c r="K66"/>
  <c r="J66"/>
  <c r="I66"/>
  <c r="H66"/>
  <c r="G66"/>
  <c r="F66"/>
  <c r="E66"/>
  <c r="D66"/>
  <c r="L65"/>
  <c r="L67" s="1"/>
  <c r="K65"/>
  <c r="K67" s="1"/>
  <c r="J65"/>
  <c r="J67" s="1"/>
  <c r="I65"/>
  <c r="I67" s="1"/>
  <c r="H65"/>
  <c r="H67" s="1"/>
  <c r="G65"/>
  <c r="G67" s="1"/>
  <c r="F65"/>
  <c r="F67" s="1"/>
  <c r="E65"/>
  <c r="E67" s="1"/>
  <c r="D65"/>
  <c r="D67" s="1"/>
  <c r="M64"/>
  <c r="M30"/>
  <c r="M7"/>
  <c r="M23"/>
  <c r="M60"/>
  <c r="M59"/>
  <c r="M46"/>
  <c r="M19"/>
  <c r="M18"/>
  <c r="M22"/>
  <c r="M8"/>
  <c r="M15"/>
  <c r="M9"/>
  <c r="M45"/>
  <c r="M13"/>
  <c r="M52"/>
  <c r="M5"/>
  <c r="M17"/>
  <c r="M14"/>
  <c r="M62"/>
  <c r="M10"/>
  <c r="M25"/>
  <c r="M11"/>
  <c r="M28"/>
  <c r="M57"/>
  <c r="M26"/>
  <c r="M21"/>
  <c r="M16"/>
  <c r="M49"/>
  <c r="M41"/>
  <c r="M27"/>
  <c r="M12"/>
  <c r="M53"/>
  <c r="M24"/>
  <c r="M20"/>
  <c r="M42"/>
  <c r="M39"/>
  <c r="M48"/>
  <c r="M47"/>
  <c r="M54"/>
  <c r="M29"/>
  <c r="M38"/>
  <c r="M61"/>
  <c r="M50"/>
  <c r="M44"/>
  <c r="M36"/>
  <c r="M33"/>
  <c r="M6"/>
  <c r="M40"/>
  <c r="M63"/>
  <c r="M35"/>
  <c r="M32"/>
  <c r="M58"/>
  <c r="M51"/>
  <c r="M34"/>
  <c r="M31"/>
  <c r="M43"/>
  <c r="M55"/>
  <c r="M56"/>
  <c r="M37"/>
  <c r="M65" i="3"/>
  <c r="M67" s="1"/>
  <c r="M66"/>
  <c r="L66"/>
  <c r="K66"/>
  <c r="J66"/>
  <c r="I66"/>
  <c r="H66"/>
  <c r="G66"/>
  <c r="F66"/>
  <c r="E66"/>
  <c r="D66"/>
  <c r="L65"/>
  <c r="L67" s="1"/>
  <c r="K65"/>
  <c r="K67" s="1"/>
  <c r="J65"/>
  <c r="J67" s="1"/>
  <c r="I65"/>
  <c r="I67" s="1"/>
  <c r="H65"/>
  <c r="H67" s="1"/>
  <c r="G65"/>
  <c r="G67" s="1"/>
  <c r="F65"/>
  <c r="F67" s="1"/>
  <c r="E65"/>
  <c r="E67" s="1"/>
  <c r="D65"/>
  <c r="D67" s="1"/>
  <c r="M64"/>
  <c r="M15"/>
  <c r="M45"/>
  <c r="M22"/>
  <c r="M60"/>
  <c r="M59"/>
  <c r="M12"/>
  <c r="M40"/>
  <c r="M6"/>
  <c r="M7"/>
  <c r="M25"/>
  <c r="M32"/>
  <c r="M49"/>
  <c r="M11"/>
  <c r="M21"/>
  <c r="M36"/>
  <c r="M27"/>
  <c r="M26"/>
  <c r="M58"/>
  <c r="M51"/>
  <c r="M20"/>
  <c r="M8"/>
  <c r="M29"/>
  <c r="M35"/>
  <c r="M16"/>
  <c r="M28"/>
  <c r="M23"/>
  <c r="M5"/>
  <c r="M19"/>
  <c r="M14"/>
  <c r="M10"/>
  <c r="M18"/>
  <c r="M13"/>
  <c r="M9"/>
  <c r="M63"/>
  <c r="M24"/>
  <c r="M41"/>
  <c r="M34"/>
  <c r="M39"/>
  <c r="M43"/>
  <c r="M31"/>
  <c r="M61"/>
  <c r="M55"/>
  <c r="M38"/>
  <c r="M30"/>
  <c r="M57"/>
  <c r="M56"/>
  <c r="M47"/>
  <c r="M37"/>
  <c r="M53"/>
  <c r="M46"/>
  <c r="M50"/>
  <c r="M33"/>
  <c r="M42"/>
  <c r="M44"/>
  <c r="M52"/>
  <c r="M54"/>
  <c r="M62"/>
  <c r="M17"/>
  <c r="M48"/>
  <c r="M6" i="2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5"/>
  <c r="L65"/>
  <c r="L67" s="1"/>
  <c r="L66"/>
  <c r="J65"/>
  <c r="J67" s="1"/>
  <c r="J66"/>
  <c r="I65"/>
  <c r="I67" s="1"/>
  <c r="I66"/>
  <c r="H65"/>
  <c r="H67" s="1"/>
  <c r="H66"/>
  <c r="R5" i="1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4"/>
  <c r="Q64"/>
  <c r="G65" i="2"/>
  <c r="G67" s="1"/>
  <c r="G66"/>
  <c r="K65"/>
  <c r="K67" s="1"/>
  <c r="K66"/>
  <c r="O64" i="1"/>
  <c r="F65" i="2"/>
  <c r="F67" s="1"/>
  <c r="F66"/>
  <c r="P64" i="1"/>
  <c r="L64"/>
  <c r="M64"/>
  <c r="N64"/>
  <c r="D65" i="2"/>
  <c r="D67" s="1"/>
  <c r="D66"/>
  <c r="E64" i="1"/>
  <c r="F64"/>
  <c r="G64"/>
  <c r="H64"/>
  <c r="I64"/>
  <c r="J64"/>
  <c r="K64"/>
  <c r="D64"/>
  <c r="E67" i="2"/>
  <c r="E66"/>
  <c r="E65"/>
  <c r="M65" i="4" l="1"/>
  <c r="M67" s="1"/>
  <c r="M66"/>
</calcChain>
</file>

<file path=xl/sharedStrings.xml><?xml version="1.0" encoding="utf-8"?>
<sst xmlns="http://schemas.openxmlformats.org/spreadsheetml/2006/main" count="898" uniqueCount="102">
  <si>
    <t>11729: DNK 201E, Dynamics Dersi İçin Öğrenci Listesi</t>
  </si>
  <si>
    <t>Ögrenci No</t>
  </si>
  <si>
    <t>Ad Soyad</t>
  </si>
  <si>
    <t>Enes Ergün</t>
  </si>
  <si>
    <t>Burak Sünnetçioğlu</t>
  </si>
  <si>
    <t>Kaan Ataman</t>
  </si>
  <si>
    <t>Murat Yıldız</t>
  </si>
  <si>
    <t>Süleyman Soyer</t>
  </si>
  <si>
    <t>Miradin Safarov</t>
  </si>
  <si>
    <t>Oğulcan Tuna</t>
  </si>
  <si>
    <t>Musa Iusubov</t>
  </si>
  <si>
    <t>Koray Baş</t>
  </si>
  <si>
    <t>Gökhan Elmas</t>
  </si>
  <si>
    <t>Özgür Barış Anlar</t>
  </si>
  <si>
    <t>Ecem Akçakıl</t>
  </si>
  <si>
    <t>Çağatay Ilgaz</t>
  </si>
  <si>
    <t>Al Yaman Al Shareef</t>
  </si>
  <si>
    <t>Okan Bayram</t>
  </si>
  <si>
    <t>Özgecan Eremen</t>
  </si>
  <si>
    <t>Umut Esen</t>
  </si>
  <si>
    <t>Murtaza Yıldırım</t>
  </si>
  <si>
    <t>Mürsel Berber</t>
  </si>
  <si>
    <t>Alaattin Aydın</t>
  </si>
  <si>
    <t>Emir Ataner</t>
  </si>
  <si>
    <t>Resul Ekrem Aykaç</t>
  </si>
  <si>
    <t>Bora Berk Aydıner</t>
  </si>
  <si>
    <t>Veysel Abdullah Tekin</t>
  </si>
  <si>
    <t>Tunahan Haldız</t>
  </si>
  <si>
    <t>Muhammed Furkan Dalkılınç</t>
  </si>
  <si>
    <t>Tunahan Özcan</t>
  </si>
  <si>
    <t>Hüseyin Dikel</t>
  </si>
  <si>
    <t>Adnan Basri Gültekin</t>
  </si>
  <si>
    <t>Mücahit Çakır</t>
  </si>
  <si>
    <t>Yusuf Günday</t>
  </si>
  <si>
    <t>Oğuz Özdoğan</t>
  </si>
  <si>
    <t>Muhammet Aksoy</t>
  </si>
  <si>
    <t>Safa Berk Yılmaz</t>
  </si>
  <si>
    <t>Çağrı Yüksel</t>
  </si>
  <si>
    <t>Gencay Şimşir</t>
  </si>
  <si>
    <t>Yunus Emre Aymaz</t>
  </si>
  <si>
    <t>Özen Haliç</t>
  </si>
  <si>
    <t>Kübra Soy</t>
  </si>
  <si>
    <t>Kemal Barkın Baş</t>
  </si>
  <si>
    <t>Batuhan Kaya</t>
  </si>
  <si>
    <t>Gözde Nur Demir</t>
  </si>
  <si>
    <t>Emre Tükel</t>
  </si>
  <si>
    <t>Ahmet Hakan Demir</t>
  </si>
  <si>
    <t>Hasan Furkan Demir</t>
  </si>
  <si>
    <t>İsmail Özcan</t>
  </si>
  <si>
    <t>Ahmet Cüneyt Kahraman</t>
  </si>
  <si>
    <t>Buğra Soysal</t>
  </si>
  <si>
    <t>Aybüke Ağırbaş</t>
  </si>
  <si>
    <t>Furkan Altınışık</t>
  </si>
  <si>
    <t>Akan Selim</t>
  </si>
  <si>
    <t>Alp Baskıcı</t>
  </si>
  <si>
    <t>Sezin Senah Sönmez</t>
  </si>
  <si>
    <t>Umut Başak Uluğ</t>
  </si>
  <si>
    <t>Muhammed Destan</t>
  </si>
  <si>
    <t>Yusuf Kadri Kayar</t>
  </si>
  <si>
    <t>Elif Yıldırım</t>
  </si>
  <si>
    <t>Hasan Berkant Ödevci</t>
  </si>
  <si>
    <t>Göktuğ Başaran</t>
  </si>
  <si>
    <t>16.10</t>
  </si>
  <si>
    <t>09.10</t>
  </si>
  <si>
    <t>02.10</t>
  </si>
  <si>
    <t>23.10</t>
  </si>
  <si>
    <t>06.11</t>
  </si>
  <si>
    <t>13.11</t>
  </si>
  <si>
    <t>27.11</t>
  </si>
  <si>
    <t>04.12</t>
  </si>
  <si>
    <t>11.12</t>
  </si>
  <si>
    <t>18.12</t>
  </si>
  <si>
    <t>Quiz 1</t>
  </si>
  <si>
    <t>Quiz 2</t>
  </si>
  <si>
    <t>Quiz 3</t>
  </si>
  <si>
    <t>Quiz 4</t>
  </si>
  <si>
    <t>Midterm</t>
  </si>
  <si>
    <t>Final</t>
  </si>
  <si>
    <t>Total</t>
  </si>
  <si>
    <t>Grade</t>
  </si>
  <si>
    <t>20.11</t>
  </si>
  <si>
    <t>%40</t>
  </si>
  <si>
    <t>%100</t>
  </si>
  <si>
    <t>11729: DNK 201E, Dynamics Dersi İçin Not Listesi - Grades</t>
  </si>
  <si>
    <t>+</t>
  </si>
  <si>
    <t>Attendance</t>
  </si>
  <si>
    <t>Average</t>
  </si>
  <si>
    <t>Average of attend.</t>
  </si>
  <si>
    <t>No of Attendees</t>
  </si>
  <si>
    <t>Quiz 5</t>
  </si>
  <si>
    <t>06.01</t>
  </si>
  <si>
    <t>Quiz 6</t>
  </si>
  <si>
    <t>%20</t>
  </si>
  <si>
    <t>Mean Quiz</t>
  </si>
  <si>
    <t>AA</t>
  </si>
  <si>
    <t>BA</t>
  </si>
  <si>
    <t>FF</t>
  </si>
  <si>
    <t>BB</t>
  </si>
  <si>
    <t>CB</t>
  </si>
  <si>
    <t>DD</t>
  </si>
  <si>
    <t>DC</t>
  </si>
  <si>
    <t>CC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</si>
</sst>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4" xfId="0" applyFont="1" applyBorder="1"/>
    <xf numFmtId="0" fontId="1" fillId="0" borderId="19" xfId="0" applyFont="1" applyBorder="1"/>
    <xf numFmtId="0" fontId="1" fillId="0" borderId="1" xfId="0" applyFont="1" applyBorder="1"/>
    <xf numFmtId="0" fontId="1" fillId="0" borderId="3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8" xfId="0" applyFont="1" applyBorder="1"/>
    <xf numFmtId="0" fontId="1" fillId="0" borderId="12" xfId="0" applyFont="1" applyBorder="1"/>
    <xf numFmtId="0" fontId="1" fillId="0" borderId="10" xfId="0" applyFont="1" applyBorder="1"/>
    <xf numFmtId="0" fontId="1" fillId="0" borderId="2" xfId="0" applyFont="1" applyBorder="1"/>
    <xf numFmtId="0" fontId="1" fillId="0" borderId="5" xfId="0" applyFont="1" applyBorder="1"/>
    <xf numFmtId="0" fontId="1" fillId="0" borderId="9" xfId="0" applyFont="1" applyBorder="1"/>
    <xf numFmtId="0" fontId="1" fillId="0" borderId="13" xfId="0" applyFont="1" applyBorder="1"/>
    <xf numFmtId="0" fontId="1" fillId="0" borderId="11" xfId="0" applyFont="1" applyBorder="1"/>
    <xf numFmtId="0" fontId="1" fillId="0" borderId="6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49" fontId="1" fillId="0" borderId="26" xfId="0" applyNumberFormat="1" applyFont="1" applyBorder="1" applyAlignment="1">
      <alignment textRotation="90"/>
    </xf>
    <xf numFmtId="49" fontId="1" fillId="0" borderId="20" xfId="0" applyNumberFormat="1" applyFont="1" applyBorder="1" applyAlignment="1">
      <alignment textRotation="90"/>
    </xf>
    <xf numFmtId="49" fontId="1" fillId="0" borderId="27" xfId="0" applyNumberFormat="1" applyFont="1" applyBorder="1" applyAlignment="1">
      <alignment textRotation="90"/>
    </xf>
    <xf numFmtId="49" fontId="1" fillId="0" borderId="19" xfId="0" applyNumberFormat="1" applyFont="1" applyBorder="1" applyAlignment="1">
      <alignment textRotation="90"/>
    </xf>
    <xf numFmtId="49" fontId="1" fillId="0" borderId="22" xfId="0" applyNumberFormat="1" applyFont="1" applyBorder="1" applyAlignment="1">
      <alignment textRotation="90"/>
    </xf>
    <xf numFmtId="49" fontId="1" fillId="0" borderId="28" xfId="0" applyNumberFormat="1" applyFont="1" applyBorder="1" applyAlignment="1">
      <alignment textRotation="90"/>
    </xf>
    <xf numFmtId="49" fontId="1" fillId="0" borderId="26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26" xfId="0" applyNumberFormat="1" applyFont="1" applyBorder="1" applyAlignment="1">
      <alignment horizontal="center" textRotation="90"/>
    </xf>
    <xf numFmtId="49" fontId="1" fillId="0" borderId="20" xfId="0" applyNumberFormat="1" applyFont="1" applyBorder="1" applyAlignment="1">
      <alignment horizontal="center" textRotation="90"/>
    </xf>
    <xf numFmtId="49" fontId="1" fillId="0" borderId="21" xfId="0" applyNumberFormat="1" applyFont="1" applyBorder="1" applyAlignment="1">
      <alignment horizontal="center" textRotation="90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textRotation="90"/>
    </xf>
    <xf numFmtId="1" fontId="1" fillId="0" borderId="18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 textRotation="90"/>
    </xf>
    <xf numFmtId="2" fontId="1" fillId="0" borderId="1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opLeftCell="A13" workbookViewId="0">
      <selection activeCell="V38" sqref="V38"/>
    </sheetView>
  </sheetViews>
  <sheetFormatPr defaultRowHeight="12"/>
  <cols>
    <col min="1" max="1" width="3" style="1" bestFit="1" customWidth="1"/>
    <col min="2" max="2" width="8.6640625" style="1" customWidth="1"/>
    <col min="3" max="3" width="24.21875" style="1" bestFit="1" customWidth="1"/>
    <col min="4" max="17" width="4.33203125" style="32" customWidth="1"/>
    <col min="18" max="16384" width="8.88671875" style="1"/>
  </cols>
  <sheetData>
    <row r="1" spans="1:18" ht="12.6" thickBot="1">
      <c r="B1" s="2" t="s">
        <v>0</v>
      </c>
    </row>
    <row r="2" spans="1:18" ht="24" thickBot="1">
      <c r="A2" s="4"/>
      <c r="B2" s="20"/>
      <c r="C2" s="20"/>
      <c r="D2" s="33">
        <v>11.09</v>
      </c>
      <c r="E2" s="34">
        <v>18.09</v>
      </c>
      <c r="F2" s="34">
        <v>25.09</v>
      </c>
      <c r="G2" s="34" t="s">
        <v>64</v>
      </c>
      <c r="H2" s="34" t="s">
        <v>63</v>
      </c>
      <c r="I2" s="34" t="s">
        <v>62</v>
      </c>
      <c r="J2" s="34" t="s">
        <v>65</v>
      </c>
      <c r="K2" s="34" t="s">
        <v>66</v>
      </c>
      <c r="L2" s="34" t="s">
        <v>67</v>
      </c>
      <c r="M2" s="34">
        <v>20.11</v>
      </c>
      <c r="N2" s="34" t="s">
        <v>68</v>
      </c>
      <c r="O2" s="34" t="s">
        <v>69</v>
      </c>
      <c r="P2" s="34" t="s">
        <v>70</v>
      </c>
      <c r="Q2" s="35" t="s">
        <v>71</v>
      </c>
      <c r="R2" s="54" t="s">
        <v>78</v>
      </c>
    </row>
    <row r="3" spans="1:18" ht="12.6" thickBot="1">
      <c r="A3" s="3"/>
      <c r="B3" s="4" t="s">
        <v>1</v>
      </c>
      <c r="C3" s="5" t="s">
        <v>2</v>
      </c>
      <c r="D3" s="36">
        <v>1</v>
      </c>
      <c r="E3" s="37">
        <v>2</v>
      </c>
      <c r="F3" s="37">
        <v>3</v>
      </c>
      <c r="G3" s="37">
        <v>4</v>
      </c>
      <c r="H3" s="37">
        <v>5</v>
      </c>
      <c r="I3" s="37">
        <v>6</v>
      </c>
      <c r="J3" s="37">
        <v>7</v>
      </c>
      <c r="K3" s="37">
        <v>8</v>
      </c>
      <c r="L3" s="37">
        <v>9</v>
      </c>
      <c r="M3" s="37">
        <v>10</v>
      </c>
      <c r="N3" s="37">
        <v>11</v>
      </c>
      <c r="O3" s="37">
        <v>12</v>
      </c>
      <c r="P3" s="37">
        <v>13</v>
      </c>
      <c r="Q3" s="38">
        <v>14</v>
      </c>
      <c r="R3" s="55"/>
    </row>
    <row r="4" spans="1:18">
      <c r="A4" s="6">
        <v>1</v>
      </c>
      <c r="B4" s="7">
        <v>10150092</v>
      </c>
      <c r="C4" s="8" t="s">
        <v>3</v>
      </c>
      <c r="D4" s="45" t="s">
        <v>84</v>
      </c>
      <c r="E4" s="46" t="s">
        <v>84</v>
      </c>
      <c r="F4" s="46" t="s">
        <v>84</v>
      </c>
      <c r="G4" s="47" t="s">
        <v>84</v>
      </c>
      <c r="H4" s="47"/>
      <c r="I4" s="47" t="s">
        <v>84</v>
      </c>
      <c r="J4" s="47" t="s">
        <v>84</v>
      </c>
      <c r="K4" s="47"/>
      <c r="L4" s="47"/>
      <c r="M4" s="47"/>
      <c r="N4" s="47"/>
      <c r="O4" s="47" t="s">
        <v>84</v>
      </c>
      <c r="P4" s="47" t="s">
        <v>84</v>
      </c>
      <c r="Q4" s="48"/>
      <c r="R4" s="51" t="str">
        <f>COUNTIF(D4:Q4,"+")&amp;"/14"</f>
        <v>8/14</v>
      </c>
    </row>
    <row r="5" spans="1:18">
      <c r="A5" s="6">
        <v>2</v>
      </c>
      <c r="B5" s="11">
        <v>10150211</v>
      </c>
      <c r="C5" s="12" t="s">
        <v>4</v>
      </c>
      <c r="D5" s="49" t="s">
        <v>84</v>
      </c>
      <c r="E5" s="39" t="s">
        <v>84</v>
      </c>
      <c r="F5" s="39" t="s">
        <v>84</v>
      </c>
      <c r="G5" s="41"/>
      <c r="H5" s="41" t="s">
        <v>84</v>
      </c>
      <c r="I5" s="41" t="s">
        <v>84</v>
      </c>
      <c r="J5" s="40" t="s">
        <v>84</v>
      </c>
      <c r="K5" s="41"/>
      <c r="L5" s="41"/>
      <c r="M5" s="41"/>
      <c r="N5" s="41"/>
      <c r="O5" s="40" t="s">
        <v>84</v>
      </c>
      <c r="P5" s="41"/>
      <c r="Q5" s="42"/>
      <c r="R5" s="52" t="str">
        <f t="shared" ref="R5:R62" si="0">COUNTIF(D5:Q5,"+")&amp;"/14"</f>
        <v>7/14</v>
      </c>
    </row>
    <row r="6" spans="1:18">
      <c r="A6" s="6">
        <v>3</v>
      </c>
      <c r="B6" s="11">
        <v>80140019</v>
      </c>
      <c r="C6" s="12" t="s">
        <v>5</v>
      </c>
      <c r="D6" s="49" t="s">
        <v>84</v>
      </c>
      <c r="E6" s="39" t="s">
        <v>84</v>
      </c>
      <c r="F6" s="39" t="s">
        <v>84</v>
      </c>
      <c r="G6" s="41"/>
      <c r="H6" s="41"/>
      <c r="I6" s="41" t="s">
        <v>84</v>
      </c>
      <c r="J6" s="40"/>
      <c r="K6" s="41"/>
      <c r="L6" s="41"/>
      <c r="M6" s="41"/>
      <c r="N6" s="41"/>
      <c r="O6" s="40" t="s">
        <v>84</v>
      </c>
      <c r="P6" s="41"/>
      <c r="Q6" s="42"/>
      <c r="R6" s="52" t="str">
        <f t="shared" si="0"/>
        <v>5/14</v>
      </c>
    </row>
    <row r="7" spans="1:18">
      <c r="A7" s="6">
        <v>4</v>
      </c>
      <c r="B7" s="11">
        <v>90080048</v>
      </c>
      <c r="C7" s="12" t="s">
        <v>6</v>
      </c>
      <c r="D7" s="49" t="s">
        <v>84</v>
      </c>
      <c r="E7" s="39" t="s">
        <v>84</v>
      </c>
      <c r="F7" s="39" t="s">
        <v>84</v>
      </c>
      <c r="G7" s="41"/>
      <c r="H7" s="41"/>
      <c r="I7" s="41"/>
      <c r="J7" s="40" t="s">
        <v>84</v>
      </c>
      <c r="K7" s="41"/>
      <c r="L7" s="41"/>
      <c r="M7" s="41"/>
      <c r="N7" s="41"/>
      <c r="O7" s="40" t="s">
        <v>84</v>
      </c>
      <c r="P7" s="41"/>
      <c r="Q7" s="42"/>
      <c r="R7" s="52" t="str">
        <f t="shared" si="0"/>
        <v>5/14</v>
      </c>
    </row>
    <row r="8" spans="1:18">
      <c r="A8" s="6">
        <v>5</v>
      </c>
      <c r="B8" s="11">
        <v>110060804</v>
      </c>
      <c r="C8" s="12" t="s">
        <v>7</v>
      </c>
      <c r="D8" s="49" t="s">
        <v>84</v>
      </c>
      <c r="E8" s="39" t="s">
        <v>84</v>
      </c>
      <c r="F8" s="39" t="s">
        <v>84</v>
      </c>
      <c r="G8" s="41"/>
      <c r="H8" s="41"/>
      <c r="I8" s="41" t="s">
        <v>84</v>
      </c>
      <c r="J8" s="40" t="s">
        <v>84</v>
      </c>
      <c r="K8" s="41"/>
      <c r="L8" s="41"/>
      <c r="M8" s="41"/>
      <c r="N8" s="41"/>
      <c r="O8" s="40" t="s">
        <v>84</v>
      </c>
      <c r="P8" s="41" t="s">
        <v>84</v>
      </c>
      <c r="Q8" s="42"/>
      <c r="R8" s="52" t="str">
        <f t="shared" si="0"/>
        <v>7/14</v>
      </c>
    </row>
    <row r="9" spans="1:18">
      <c r="A9" s="6">
        <v>6</v>
      </c>
      <c r="B9" s="11">
        <v>110100918</v>
      </c>
      <c r="C9" s="12" t="s">
        <v>8</v>
      </c>
      <c r="D9" s="49" t="s">
        <v>84</v>
      </c>
      <c r="E9" s="39" t="s">
        <v>84</v>
      </c>
      <c r="F9" s="39" t="s">
        <v>84</v>
      </c>
      <c r="G9" s="41"/>
      <c r="H9" s="41" t="s">
        <v>84</v>
      </c>
      <c r="I9" s="41"/>
      <c r="J9" s="40" t="s">
        <v>84</v>
      </c>
      <c r="K9" s="41"/>
      <c r="L9" s="41"/>
      <c r="M9" s="41"/>
      <c r="N9" s="41" t="s">
        <v>84</v>
      </c>
      <c r="O9" s="40" t="s">
        <v>84</v>
      </c>
      <c r="P9" s="41" t="s">
        <v>84</v>
      </c>
      <c r="Q9" s="42"/>
      <c r="R9" s="52" t="str">
        <f t="shared" si="0"/>
        <v>8/14</v>
      </c>
    </row>
    <row r="10" spans="1:18">
      <c r="A10" s="6">
        <v>7</v>
      </c>
      <c r="B10" s="11">
        <v>110110118</v>
      </c>
      <c r="C10" s="12" t="s">
        <v>9</v>
      </c>
      <c r="D10" s="49" t="s">
        <v>84</v>
      </c>
      <c r="E10" s="39" t="s">
        <v>84</v>
      </c>
      <c r="F10" s="39" t="s">
        <v>84</v>
      </c>
      <c r="G10" s="41" t="s">
        <v>84</v>
      </c>
      <c r="H10" s="41"/>
      <c r="I10" s="41" t="s">
        <v>84</v>
      </c>
      <c r="J10" s="40" t="s">
        <v>84</v>
      </c>
      <c r="K10" s="41"/>
      <c r="L10" s="41"/>
      <c r="M10" s="41"/>
      <c r="N10" s="41"/>
      <c r="O10" s="40" t="s">
        <v>84</v>
      </c>
      <c r="P10" s="41"/>
      <c r="Q10" s="42"/>
      <c r="R10" s="52" t="str">
        <f t="shared" si="0"/>
        <v>7/14</v>
      </c>
    </row>
    <row r="11" spans="1:18">
      <c r="A11" s="6">
        <v>8</v>
      </c>
      <c r="B11" s="11">
        <v>110110910</v>
      </c>
      <c r="C11" s="12" t="s">
        <v>10</v>
      </c>
      <c r="D11" s="49" t="s">
        <v>84</v>
      </c>
      <c r="E11" s="39" t="s">
        <v>84</v>
      </c>
      <c r="F11" s="39" t="s">
        <v>84</v>
      </c>
      <c r="G11" s="41"/>
      <c r="H11" s="41" t="s">
        <v>84</v>
      </c>
      <c r="I11" s="41"/>
      <c r="J11" s="40"/>
      <c r="K11" s="41"/>
      <c r="L11" s="41"/>
      <c r="M11" s="41"/>
      <c r="N11" s="41" t="s">
        <v>84</v>
      </c>
      <c r="O11" s="40" t="s">
        <v>84</v>
      </c>
      <c r="P11" s="41" t="s">
        <v>84</v>
      </c>
      <c r="Q11" s="42"/>
      <c r="R11" s="52" t="str">
        <f t="shared" si="0"/>
        <v>7/14</v>
      </c>
    </row>
    <row r="12" spans="1:18">
      <c r="A12" s="6">
        <v>9</v>
      </c>
      <c r="B12" s="11">
        <v>110120183</v>
      </c>
      <c r="C12" s="12" t="s">
        <v>11</v>
      </c>
      <c r="D12" s="49" t="s">
        <v>84</v>
      </c>
      <c r="E12" s="39" t="s">
        <v>84</v>
      </c>
      <c r="F12" s="39" t="s">
        <v>84</v>
      </c>
      <c r="G12" s="41"/>
      <c r="H12" s="41"/>
      <c r="I12" s="41"/>
      <c r="J12" s="40" t="s">
        <v>84</v>
      </c>
      <c r="K12" s="41"/>
      <c r="L12" s="41"/>
      <c r="M12" s="41"/>
      <c r="N12" s="41"/>
      <c r="O12" s="40" t="s">
        <v>84</v>
      </c>
      <c r="P12" s="41" t="s">
        <v>84</v>
      </c>
      <c r="Q12" s="42"/>
      <c r="R12" s="52" t="str">
        <f t="shared" si="0"/>
        <v>6/14</v>
      </c>
    </row>
    <row r="13" spans="1:18">
      <c r="A13" s="6">
        <v>10</v>
      </c>
      <c r="B13" s="11">
        <v>110120335</v>
      </c>
      <c r="C13" s="12" t="s">
        <v>12</v>
      </c>
      <c r="D13" s="49" t="s">
        <v>84</v>
      </c>
      <c r="E13" s="39" t="s">
        <v>84</v>
      </c>
      <c r="F13" s="39" t="s">
        <v>84</v>
      </c>
      <c r="G13" s="41"/>
      <c r="H13" s="41"/>
      <c r="I13" s="41" t="s">
        <v>84</v>
      </c>
      <c r="J13" s="40"/>
      <c r="K13" s="41"/>
      <c r="L13" s="41"/>
      <c r="M13" s="41"/>
      <c r="N13" s="41" t="s">
        <v>84</v>
      </c>
      <c r="O13" s="40" t="s">
        <v>84</v>
      </c>
      <c r="P13" s="41" t="s">
        <v>84</v>
      </c>
      <c r="Q13" s="42"/>
      <c r="R13" s="52" t="str">
        <f t="shared" si="0"/>
        <v>7/14</v>
      </c>
    </row>
    <row r="14" spans="1:18">
      <c r="A14" s="6">
        <v>11</v>
      </c>
      <c r="B14" s="11">
        <v>110120337</v>
      </c>
      <c r="C14" s="12" t="s">
        <v>13</v>
      </c>
      <c r="D14" s="49" t="s">
        <v>84</v>
      </c>
      <c r="E14" s="39" t="s">
        <v>84</v>
      </c>
      <c r="F14" s="39" t="s">
        <v>84</v>
      </c>
      <c r="G14" s="41" t="s">
        <v>84</v>
      </c>
      <c r="H14" s="41" t="s">
        <v>84</v>
      </c>
      <c r="I14" s="41" t="s">
        <v>84</v>
      </c>
      <c r="J14" s="40" t="s">
        <v>84</v>
      </c>
      <c r="K14" s="41"/>
      <c r="L14" s="41" t="s">
        <v>84</v>
      </c>
      <c r="M14" s="41"/>
      <c r="N14" s="41"/>
      <c r="O14" s="40" t="s">
        <v>84</v>
      </c>
      <c r="P14" s="41" t="s">
        <v>84</v>
      </c>
      <c r="Q14" s="42"/>
      <c r="R14" s="52" t="str">
        <f t="shared" si="0"/>
        <v>10/14</v>
      </c>
    </row>
    <row r="15" spans="1:18">
      <c r="A15" s="6">
        <v>12</v>
      </c>
      <c r="B15" s="11">
        <v>110130243</v>
      </c>
      <c r="C15" s="12" t="s">
        <v>14</v>
      </c>
      <c r="D15" s="49" t="s">
        <v>84</v>
      </c>
      <c r="E15" s="39" t="s">
        <v>84</v>
      </c>
      <c r="F15" s="39" t="s">
        <v>84</v>
      </c>
      <c r="G15" s="41"/>
      <c r="H15" s="41"/>
      <c r="I15" s="41"/>
      <c r="J15" s="40" t="s">
        <v>84</v>
      </c>
      <c r="K15" s="41"/>
      <c r="L15" s="41"/>
      <c r="M15" s="41"/>
      <c r="N15" s="41"/>
      <c r="O15" s="40" t="s">
        <v>84</v>
      </c>
      <c r="P15" s="41" t="s">
        <v>84</v>
      </c>
      <c r="Q15" s="42"/>
      <c r="R15" s="52" t="str">
        <f t="shared" si="0"/>
        <v>6/14</v>
      </c>
    </row>
    <row r="16" spans="1:18">
      <c r="A16" s="6">
        <v>13</v>
      </c>
      <c r="B16" s="11">
        <v>110130250</v>
      </c>
      <c r="C16" s="12" t="s">
        <v>15</v>
      </c>
      <c r="D16" s="49" t="s">
        <v>84</v>
      </c>
      <c r="E16" s="39" t="s">
        <v>84</v>
      </c>
      <c r="F16" s="39" t="s">
        <v>84</v>
      </c>
      <c r="G16" s="41"/>
      <c r="H16" s="41"/>
      <c r="I16" s="41"/>
      <c r="J16" s="40" t="s">
        <v>84</v>
      </c>
      <c r="K16" s="41"/>
      <c r="L16" s="41"/>
      <c r="M16" s="41"/>
      <c r="N16" s="41"/>
      <c r="O16" s="40" t="s">
        <v>84</v>
      </c>
      <c r="P16" s="41" t="s">
        <v>84</v>
      </c>
      <c r="Q16" s="42"/>
      <c r="R16" s="52" t="str">
        <f t="shared" si="0"/>
        <v>6/14</v>
      </c>
    </row>
    <row r="17" spans="1:18">
      <c r="A17" s="6">
        <v>14</v>
      </c>
      <c r="B17" s="11">
        <v>110130907</v>
      </c>
      <c r="C17" s="12" t="s">
        <v>16</v>
      </c>
      <c r="D17" s="49" t="s">
        <v>84</v>
      </c>
      <c r="E17" s="39" t="s">
        <v>84</v>
      </c>
      <c r="F17" s="39" t="s">
        <v>84</v>
      </c>
      <c r="G17" s="41"/>
      <c r="H17" s="41" t="s">
        <v>84</v>
      </c>
      <c r="I17" s="41" t="s">
        <v>84</v>
      </c>
      <c r="J17" s="40" t="s">
        <v>84</v>
      </c>
      <c r="K17" s="41"/>
      <c r="L17" s="41"/>
      <c r="M17" s="41" t="s">
        <v>84</v>
      </c>
      <c r="N17" s="41"/>
      <c r="O17" s="40" t="s">
        <v>84</v>
      </c>
      <c r="P17" s="41"/>
      <c r="Q17" s="42"/>
      <c r="R17" s="52" t="str">
        <f t="shared" si="0"/>
        <v>8/14</v>
      </c>
    </row>
    <row r="18" spans="1:18">
      <c r="A18" s="6">
        <v>15</v>
      </c>
      <c r="B18" s="11">
        <v>110140118</v>
      </c>
      <c r="C18" s="12" t="s">
        <v>17</v>
      </c>
      <c r="D18" s="49" t="s">
        <v>84</v>
      </c>
      <c r="E18" s="39" t="s">
        <v>84</v>
      </c>
      <c r="F18" s="39" t="s">
        <v>84</v>
      </c>
      <c r="G18" s="41" t="s">
        <v>84</v>
      </c>
      <c r="H18" s="41"/>
      <c r="I18" s="41" t="s">
        <v>84</v>
      </c>
      <c r="J18" s="40"/>
      <c r="K18" s="41"/>
      <c r="L18" s="41"/>
      <c r="M18" s="41"/>
      <c r="N18" s="41"/>
      <c r="O18" s="40" t="s">
        <v>84</v>
      </c>
      <c r="P18" s="41"/>
      <c r="Q18" s="42"/>
      <c r="R18" s="52" t="str">
        <f t="shared" si="0"/>
        <v>6/14</v>
      </c>
    </row>
    <row r="19" spans="1:18">
      <c r="A19" s="6">
        <v>16</v>
      </c>
      <c r="B19" s="11">
        <v>110140119</v>
      </c>
      <c r="C19" s="12" t="s">
        <v>18</v>
      </c>
      <c r="D19" s="49" t="s">
        <v>84</v>
      </c>
      <c r="E19" s="39" t="s">
        <v>84</v>
      </c>
      <c r="F19" s="39" t="s">
        <v>84</v>
      </c>
      <c r="G19" s="41"/>
      <c r="H19" s="41"/>
      <c r="I19" s="41"/>
      <c r="J19" s="40" t="s">
        <v>84</v>
      </c>
      <c r="K19" s="41"/>
      <c r="L19" s="41"/>
      <c r="M19" s="41"/>
      <c r="N19" s="41"/>
      <c r="O19" s="40" t="s">
        <v>84</v>
      </c>
      <c r="P19" s="41" t="s">
        <v>84</v>
      </c>
      <c r="Q19" s="42"/>
      <c r="R19" s="52" t="str">
        <f t="shared" si="0"/>
        <v>6/14</v>
      </c>
    </row>
    <row r="20" spans="1:18">
      <c r="A20" s="6">
        <v>17</v>
      </c>
      <c r="B20" s="11">
        <v>110140120</v>
      </c>
      <c r="C20" s="12" t="s">
        <v>19</v>
      </c>
      <c r="D20" s="49" t="s">
        <v>84</v>
      </c>
      <c r="E20" s="39" t="s">
        <v>84</v>
      </c>
      <c r="F20" s="39" t="s">
        <v>84</v>
      </c>
      <c r="G20" s="41"/>
      <c r="H20" s="41" t="s">
        <v>84</v>
      </c>
      <c r="I20" s="41" t="s">
        <v>84</v>
      </c>
      <c r="J20" s="40" t="s">
        <v>84</v>
      </c>
      <c r="K20" s="41"/>
      <c r="L20" s="41" t="s">
        <v>84</v>
      </c>
      <c r="M20" s="41"/>
      <c r="N20" s="41" t="s">
        <v>84</v>
      </c>
      <c r="O20" s="40" t="s">
        <v>84</v>
      </c>
      <c r="P20" s="41" t="s">
        <v>84</v>
      </c>
      <c r="Q20" s="42"/>
      <c r="R20" s="52" t="str">
        <f t="shared" si="0"/>
        <v>10/14</v>
      </c>
    </row>
    <row r="21" spans="1:18">
      <c r="A21" s="6">
        <v>18</v>
      </c>
      <c r="B21" s="11">
        <v>110140127</v>
      </c>
      <c r="C21" s="12" t="s">
        <v>20</v>
      </c>
      <c r="D21" s="49" t="s">
        <v>84</v>
      </c>
      <c r="E21" s="39" t="s">
        <v>84</v>
      </c>
      <c r="F21" s="39" t="s">
        <v>84</v>
      </c>
      <c r="G21" s="41"/>
      <c r="H21" s="41"/>
      <c r="I21" s="41" t="s">
        <v>84</v>
      </c>
      <c r="J21" s="40"/>
      <c r="K21" s="41"/>
      <c r="L21" s="41"/>
      <c r="M21" s="41"/>
      <c r="N21" s="41" t="s">
        <v>84</v>
      </c>
      <c r="O21" s="40" t="s">
        <v>84</v>
      </c>
      <c r="P21" s="41"/>
      <c r="Q21" s="42"/>
      <c r="R21" s="52" t="str">
        <f t="shared" si="0"/>
        <v>6/14</v>
      </c>
    </row>
    <row r="22" spans="1:18">
      <c r="A22" s="6">
        <v>19</v>
      </c>
      <c r="B22" s="11">
        <v>110140131</v>
      </c>
      <c r="C22" s="12" t="s">
        <v>21</v>
      </c>
      <c r="D22" s="49" t="s">
        <v>84</v>
      </c>
      <c r="E22" s="39" t="s">
        <v>84</v>
      </c>
      <c r="F22" s="39" t="s">
        <v>84</v>
      </c>
      <c r="G22" s="41" t="s">
        <v>84</v>
      </c>
      <c r="H22" s="41" t="s">
        <v>84</v>
      </c>
      <c r="I22" s="41" t="s">
        <v>84</v>
      </c>
      <c r="J22" s="40" t="s">
        <v>84</v>
      </c>
      <c r="K22" s="41"/>
      <c r="L22" s="41"/>
      <c r="M22" s="41" t="s">
        <v>84</v>
      </c>
      <c r="N22" s="41" t="s">
        <v>84</v>
      </c>
      <c r="O22" s="40" t="s">
        <v>84</v>
      </c>
      <c r="P22" s="41" t="s">
        <v>84</v>
      </c>
      <c r="Q22" s="42"/>
      <c r="R22" s="52" t="str">
        <f t="shared" si="0"/>
        <v>11/14</v>
      </c>
    </row>
    <row r="23" spans="1:18">
      <c r="A23" s="6">
        <v>20</v>
      </c>
      <c r="B23" s="11">
        <v>110140140</v>
      </c>
      <c r="C23" s="12" t="s">
        <v>22</v>
      </c>
      <c r="D23" s="49" t="s">
        <v>84</v>
      </c>
      <c r="E23" s="39" t="s">
        <v>84</v>
      </c>
      <c r="F23" s="39" t="s">
        <v>84</v>
      </c>
      <c r="G23" s="41"/>
      <c r="H23" s="41"/>
      <c r="I23" s="41"/>
      <c r="J23" s="40" t="s">
        <v>84</v>
      </c>
      <c r="K23" s="41" t="s">
        <v>84</v>
      </c>
      <c r="L23" s="41"/>
      <c r="M23" s="41"/>
      <c r="N23" s="41" t="s">
        <v>84</v>
      </c>
      <c r="O23" s="40" t="s">
        <v>84</v>
      </c>
      <c r="P23" s="41" t="s">
        <v>84</v>
      </c>
      <c r="Q23" s="42"/>
      <c r="R23" s="52" t="str">
        <f t="shared" si="0"/>
        <v>8/14</v>
      </c>
    </row>
    <row r="24" spans="1:18">
      <c r="A24" s="6">
        <v>21</v>
      </c>
      <c r="B24" s="11">
        <v>110140142</v>
      </c>
      <c r="C24" s="12" t="s">
        <v>23</v>
      </c>
      <c r="D24" s="49" t="s">
        <v>84</v>
      </c>
      <c r="E24" s="39" t="s">
        <v>84</v>
      </c>
      <c r="F24" s="39" t="s">
        <v>84</v>
      </c>
      <c r="G24" s="41"/>
      <c r="H24" s="41"/>
      <c r="I24" s="41"/>
      <c r="J24" s="40" t="s">
        <v>84</v>
      </c>
      <c r="K24" s="41"/>
      <c r="L24" s="41"/>
      <c r="M24" s="41"/>
      <c r="N24" s="41"/>
      <c r="O24" s="40" t="s">
        <v>84</v>
      </c>
      <c r="P24" s="41"/>
      <c r="Q24" s="42"/>
      <c r="R24" s="52" t="str">
        <f t="shared" si="0"/>
        <v>5/14</v>
      </c>
    </row>
    <row r="25" spans="1:18">
      <c r="A25" s="6">
        <v>22</v>
      </c>
      <c r="B25" s="11">
        <v>110140146</v>
      </c>
      <c r="C25" s="12" t="s">
        <v>24</v>
      </c>
      <c r="D25" s="49" t="s">
        <v>84</v>
      </c>
      <c r="E25" s="39" t="s">
        <v>84</v>
      </c>
      <c r="F25" s="39" t="s">
        <v>84</v>
      </c>
      <c r="G25" s="41"/>
      <c r="H25" s="41"/>
      <c r="I25" s="41"/>
      <c r="J25" s="40"/>
      <c r="K25" s="41"/>
      <c r="L25" s="41"/>
      <c r="M25" s="41"/>
      <c r="N25" s="41"/>
      <c r="O25" s="40" t="s">
        <v>84</v>
      </c>
      <c r="P25" s="41"/>
      <c r="Q25" s="42"/>
      <c r="R25" s="52" t="str">
        <f t="shared" si="0"/>
        <v>4/14</v>
      </c>
    </row>
    <row r="26" spans="1:18">
      <c r="A26" s="6">
        <v>23</v>
      </c>
      <c r="B26" s="11">
        <v>110140154</v>
      </c>
      <c r="C26" s="12" t="s">
        <v>25</v>
      </c>
      <c r="D26" s="49" t="s">
        <v>84</v>
      </c>
      <c r="E26" s="39" t="s">
        <v>84</v>
      </c>
      <c r="F26" s="39" t="s">
        <v>84</v>
      </c>
      <c r="G26" s="41"/>
      <c r="H26" s="41"/>
      <c r="I26" s="41"/>
      <c r="J26" s="40" t="s">
        <v>84</v>
      </c>
      <c r="K26" s="41"/>
      <c r="L26" s="41"/>
      <c r="M26" s="41"/>
      <c r="N26" s="41"/>
      <c r="O26" s="40" t="s">
        <v>84</v>
      </c>
      <c r="P26" s="41" t="s">
        <v>84</v>
      </c>
      <c r="Q26" s="42"/>
      <c r="R26" s="52" t="str">
        <f t="shared" si="0"/>
        <v>6/14</v>
      </c>
    </row>
    <row r="27" spans="1:18">
      <c r="A27" s="6">
        <v>24</v>
      </c>
      <c r="B27" s="11">
        <v>110140156</v>
      </c>
      <c r="C27" s="12" t="s">
        <v>26</v>
      </c>
      <c r="D27" s="49" t="s">
        <v>84</v>
      </c>
      <c r="E27" s="39" t="s">
        <v>84</v>
      </c>
      <c r="F27" s="39" t="s">
        <v>84</v>
      </c>
      <c r="G27" s="41"/>
      <c r="H27" s="41"/>
      <c r="I27" s="41" t="s">
        <v>84</v>
      </c>
      <c r="J27" s="40" t="s">
        <v>84</v>
      </c>
      <c r="K27" s="41"/>
      <c r="L27" s="41"/>
      <c r="M27" s="41"/>
      <c r="N27" s="41"/>
      <c r="O27" s="40" t="s">
        <v>84</v>
      </c>
      <c r="P27" s="41" t="s">
        <v>84</v>
      </c>
      <c r="Q27" s="42"/>
      <c r="R27" s="52" t="str">
        <f t="shared" si="0"/>
        <v>7/14</v>
      </c>
    </row>
    <row r="28" spans="1:18">
      <c r="A28" s="6">
        <v>25</v>
      </c>
      <c r="B28" s="11">
        <v>110140603</v>
      </c>
      <c r="C28" s="12" t="s">
        <v>27</v>
      </c>
      <c r="D28" s="49" t="s">
        <v>84</v>
      </c>
      <c r="E28" s="39" t="s">
        <v>84</v>
      </c>
      <c r="F28" s="39" t="s">
        <v>84</v>
      </c>
      <c r="G28" s="41"/>
      <c r="H28" s="41" t="s">
        <v>84</v>
      </c>
      <c r="I28" s="41" t="s">
        <v>84</v>
      </c>
      <c r="J28" s="40" t="s">
        <v>84</v>
      </c>
      <c r="K28" s="41"/>
      <c r="L28" s="41"/>
      <c r="M28" s="41"/>
      <c r="N28" s="41"/>
      <c r="O28" s="40" t="s">
        <v>84</v>
      </c>
      <c r="P28" s="41" t="s">
        <v>84</v>
      </c>
      <c r="Q28" s="42"/>
      <c r="R28" s="52" t="str">
        <f t="shared" si="0"/>
        <v>8/14</v>
      </c>
    </row>
    <row r="29" spans="1:18">
      <c r="A29" s="6">
        <v>26</v>
      </c>
      <c r="B29" s="11">
        <v>110140713</v>
      </c>
      <c r="C29" s="12" t="s">
        <v>28</v>
      </c>
      <c r="D29" s="49" t="s">
        <v>84</v>
      </c>
      <c r="E29" s="39" t="s">
        <v>84</v>
      </c>
      <c r="F29" s="39" t="s">
        <v>84</v>
      </c>
      <c r="G29" s="41"/>
      <c r="H29" s="41"/>
      <c r="I29" s="41"/>
      <c r="J29" s="40"/>
      <c r="K29" s="41"/>
      <c r="L29" s="41"/>
      <c r="M29" s="41"/>
      <c r="N29" s="41"/>
      <c r="O29" s="40"/>
      <c r="P29" s="41"/>
      <c r="Q29" s="42"/>
      <c r="R29" s="52" t="str">
        <f t="shared" si="0"/>
        <v>3/14</v>
      </c>
    </row>
    <row r="30" spans="1:18">
      <c r="A30" s="6">
        <v>27</v>
      </c>
      <c r="B30" s="11">
        <v>110150002</v>
      </c>
      <c r="C30" s="12" t="s">
        <v>29</v>
      </c>
      <c r="D30" s="49" t="s">
        <v>84</v>
      </c>
      <c r="E30" s="39" t="s">
        <v>84</v>
      </c>
      <c r="F30" s="39" t="s">
        <v>84</v>
      </c>
      <c r="G30" s="41"/>
      <c r="H30" s="41"/>
      <c r="I30" s="41"/>
      <c r="J30" s="40" t="s">
        <v>84</v>
      </c>
      <c r="K30" s="41"/>
      <c r="L30" s="41"/>
      <c r="M30" s="41"/>
      <c r="N30" s="41"/>
      <c r="O30" s="40" t="s">
        <v>84</v>
      </c>
      <c r="P30" s="41" t="s">
        <v>84</v>
      </c>
      <c r="Q30" s="42"/>
      <c r="R30" s="52" t="str">
        <f t="shared" si="0"/>
        <v>6/14</v>
      </c>
    </row>
    <row r="31" spans="1:18">
      <c r="A31" s="6">
        <v>28</v>
      </c>
      <c r="B31" s="11">
        <v>110150005</v>
      </c>
      <c r="C31" s="12" t="s">
        <v>30</v>
      </c>
      <c r="D31" s="49" t="s">
        <v>84</v>
      </c>
      <c r="E31" s="39" t="s">
        <v>84</v>
      </c>
      <c r="F31" s="39" t="s">
        <v>84</v>
      </c>
      <c r="G31" s="41" t="s">
        <v>84</v>
      </c>
      <c r="H31" s="41"/>
      <c r="I31" s="41" t="s">
        <v>84</v>
      </c>
      <c r="J31" s="40" t="s">
        <v>84</v>
      </c>
      <c r="K31" s="41"/>
      <c r="L31" s="41"/>
      <c r="M31" s="41"/>
      <c r="N31" s="41"/>
      <c r="O31" s="40" t="s">
        <v>84</v>
      </c>
      <c r="P31" s="41" t="s">
        <v>84</v>
      </c>
      <c r="Q31" s="42"/>
      <c r="R31" s="52" t="str">
        <f t="shared" si="0"/>
        <v>8/14</v>
      </c>
    </row>
    <row r="32" spans="1:18">
      <c r="A32" s="6">
        <v>29</v>
      </c>
      <c r="B32" s="11">
        <v>110150014</v>
      </c>
      <c r="C32" s="12" t="s">
        <v>31</v>
      </c>
      <c r="D32" s="49" t="s">
        <v>84</v>
      </c>
      <c r="E32" s="39" t="s">
        <v>84</v>
      </c>
      <c r="F32" s="39" t="s">
        <v>84</v>
      </c>
      <c r="G32" s="41" t="s">
        <v>84</v>
      </c>
      <c r="H32" s="41" t="s">
        <v>84</v>
      </c>
      <c r="I32" s="41" t="s">
        <v>84</v>
      </c>
      <c r="J32" s="40" t="s">
        <v>84</v>
      </c>
      <c r="K32" s="41"/>
      <c r="L32" s="41"/>
      <c r="M32" s="41"/>
      <c r="N32" s="41"/>
      <c r="O32" s="40" t="s">
        <v>84</v>
      </c>
      <c r="P32" s="41" t="s">
        <v>84</v>
      </c>
      <c r="Q32" s="42"/>
      <c r="R32" s="52" t="str">
        <f t="shared" si="0"/>
        <v>9/14</v>
      </c>
    </row>
    <row r="33" spans="1:18">
      <c r="A33" s="6">
        <v>30</v>
      </c>
      <c r="B33" s="11">
        <v>110150017</v>
      </c>
      <c r="C33" s="12" t="s">
        <v>32</v>
      </c>
      <c r="D33" s="49" t="s">
        <v>84</v>
      </c>
      <c r="E33" s="39" t="s">
        <v>84</v>
      </c>
      <c r="F33" s="39" t="s">
        <v>84</v>
      </c>
      <c r="G33" s="41"/>
      <c r="H33" s="41"/>
      <c r="I33" s="41"/>
      <c r="J33" s="40" t="s">
        <v>84</v>
      </c>
      <c r="K33" s="41"/>
      <c r="L33" s="41"/>
      <c r="M33" s="41"/>
      <c r="N33" s="41"/>
      <c r="O33" s="40" t="s">
        <v>84</v>
      </c>
      <c r="P33" s="41"/>
      <c r="Q33" s="42"/>
      <c r="R33" s="52" t="str">
        <f t="shared" si="0"/>
        <v>5/14</v>
      </c>
    </row>
    <row r="34" spans="1:18">
      <c r="A34" s="6">
        <v>31</v>
      </c>
      <c r="B34" s="11">
        <v>110150019</v>
      </c>
      <c r="C34" s="12" t="s">
        <v>33</v>
      </c>
      <c r="D34" s="49" t="s">
        <v>84</v>
      </c>
      <c r="E34" s="39" t="s">
        <v>84</v>
      </c>
      <c r="F34" s="39" t="s">
        <v>84</v>
      </c>
      <c r="G34" s="41"/>
      <c r="H34" s="41" t="s">
        <v>84</v>
      </c>
      <c r="I34" s="41"/>
      <c r="J34" s="40" t="s">
        <v>84</v>
      </c>
      <c r="K34" s="41"/>
      <c r="L34" s="41"/>
      <c r="M34" s="41"/>
      <c r="N34" s="41"/>
      <c r="O34" s="40" t="s">
        <v>84</v>
      </c>
      <c r="P34" s="41" t="s">
        <v>84</v>
      </c>
      <c r="Q34" s="42"/>
      <c r="R34" s="52" t="str">
        <f t="shared" si="0"/>
        <v>7/14</v>
      </c>
    </row>
    <row r="35" spans="1:18">
      <c r="A35" s="6">
        <v>32</v>
      </c>
      <c r="B35" s="11">
        <v>110150024</v>
      </c>
      <c r="C35" s="12" t="s">
        <v>34</v>
      </c>
      <c r="D35" s="49" t="s">
        <v>84</v>
      </c>
      <c r="E35" s="39" t="s">
        <v>84</v>
      </c>
      <c r="F35" s="39" t="s">
        <v>84</v>
      </c>
      <c r="G35" s="41"/>
      <c r="H35" s="41" t="s">
        <v>84</v>
      </c>
      <c r="I35" s="41" t="s">
        <v>84</v>
      </c>
      <c r="J35" s="40" t="s">
        <v>84</v>
      </c>
      <c r="K35" s="41"/>
      <c r="L35" s="41"/>
      <c r="M35" s="41"/>
      <c r="N35" s="41"/>
      <c r="O35" s="40" t="s">
        <v>84</v>
      </c>
      <c r="P35" s="41" t="s">
        <v>84</v>
      </c>
      <c r="Q35" s="42"/>
      <c r="R35" s="52" t="str">
        <f t="shared" si="0"/>
        <v>8/14</v>
      </c>
    </row>
    <row r="36" spans="1:18">
      <c r="A36" s="6">
        <v>33</v>
      </c>
      <c r="B36" s="11">
        <v>110150027</v>
      </c>
      <c r="C36" s="12" t="s">
        <v>35</v>
      </c>
      <c r="D36" s="49" t="s">
        <v>84</v>
      </c>
      <c r="E36" s="39" t="s">
        <v>84</v>
      </c>
      <c r="F36" s="39" t="s">
        <v>84</v>
      </c>
      <c r="G36" s="41"/>
      <c r="H36" s="41"/>
      <c r="I36" s="41"/>
      <c r="J36" s="40" t="s">
        <v>84</v>
      </c>
      <c r="K36" s="41"/>
      <c r="L36" s="41"/>
      <c r="M36" s="41"/>
      <c r="N36" s="41" t="s">
        <v>84</v>
      </c>
      <c r="O36" s="40" t="s">
        <v>84</v>
      </c>
      <c r="P36" s="41" t="s">
        <v>84</v>
      </c>
      <c r="Q36" s="42"/>
      <c r="R36" s="52" t="str">
        <f t="shared" si="0"/>
        <v>7/14</v>
      </c>
    </row>
    <row r="37" spans="1:18">
      <c r="A37" s="6">
        <v>34</v>
      </c>
      <c r="B37" s="11">
        <v>110150028</v>
      </c>
      <c r="C37" s="12" t="s">
        <v>36</v>
      </c>
      <c r="D37" s="49" t="s">
        <v>84</v>
      </c>
      <c r="E37" s="39" t="s">
        <v>84</v>
      </c>
      <c r="F37" s="39" t="s">
        <v>84</v>
      </c>
      <c r="G37" s="41"/>
      <c r="H37" s="41"/>
      <c r="I37" s="41"/>
      <c r="J37" s="40"/>
      <c r="K37" s="41"/>
      <c r="L37" s="41"/>
      <c r="M37" s="41"/>
      <c r="N37" s="41"/>
      <c r="O37" s="40" t="s">
        <v>84</v>
      </c>
      <c r="P37" s="41" t="s">
        <v>84</v>
      </c>
      <c r="Q37" s="42"/>
      <c r="R37" s="52" t="str">
        <f t="shared" si="0"/>
        <v>5/14</v>
      </c>
    </row>
    <row r="38" spans="1:18">
      <c r="A38" s="6">
        <v>35</v>
      </c>
      <c r="B38" s="11">
        <v>110150029</v>
      </c>
      <c r="C38" s="12" t="s">
        <v>37</v>
      </c>
      <c r="D38" s="49" t="s">
        <v>84</v>
      </c>
      <c r="E38" s="39" t="s">
        <v>84</v>
      </c>
      <c r="F38" s="39" t="s">
        <v>84</v>
      </c>
      <c r="G38" s="41"/>
      <c r="H38" s="41" t="s">
        <v>84</v>
      </c>
      <c r="I38" s="41" t="s">
        <v>84</v>
      </c>
      <c r="J38" s="40" t="s">
        <v>84</v>
      </c>
      <c r="K38" s="41"/>
      <c r="L38" s="41"/>
      <c r="M38" s="41"/>
      <c r="N38" s="41"/>
      <c r="O38" s="40" t="s">
        <v>84</v>
      </c>
      <c r="P38" s="41" t="s">
        <v>84</v>
      </c>
      <c r="Q38" s="42"/>
      <c r="R38" s="52" t="str">
        <f t="shared" si="0"/>
        <v>8/14</v>
      </c>
    </row>
    <row r="39" spans="1:18">
      <c r="A39" s="6">
        <v>36</v>
      </c>
      <c r="B39" s="11">
        <v>110150038</v>
      </c>
      <c r="C39" s="12" t="s">
        <v>38</v>
      </c>
      <c r="D39" s="49" t="s">
        <v>84</v>
      </c>
      <c r="E39" s="39" t="s">
        <v>84</v>
      </c>
      <c r="F39" s="39" t="s">
        <v>84</v>
      </c>
      <c r="G39" s="41" t="s">
        <v>84</v>
      </c>
      <c r="H39" s="41"/>
      <c r="I39" s="41" t="s">
        <v>84</v>
      </c>
      <c r="J39" s="40" t="s">
        <v>84</v>
      </c>
      <c r="K39" s="41"/>
      <c r="L39" s="41"/>
      <c r="M39" s="41"/>
      <c r="N39" s="41"/>
      <c r="O39" s="40" t="s">
        <v>84</v>
      </c>
      <c r="P39" s="41" t="s">
        <v>84</v>
      </c>
      <c r="Q39" s="42"/>
      <c r="R39" s="52" t="str">
        <f t="shared" si="0"/>
        <v>8/14</v>
      </c>
    </row>
    <row r="40" spans="1:18">
      <c r="A40" s="6">
        <v>37</v>
      </c>
      <c r="B40" s="11">
        <v>110150104</v>
      </c>
      <c r="C40" s="12" t="s">
        <v>39</v>
      </c>
      <c r="D40" s="49" t="s">
        <v>84</v>
      </c>
      <c r="E40" s="39" t="s">
        <v>84</v>
      </c>
      <c r="F40" s="39" t="s">
        <v>84</v>
      </c>
      <c r="G40" s="41"/>
      <c r="H40" s="41" t="s">
        <v>84</v>
      </c>
      <c r="I40" s="41" t="s">
        <v>84</v>
      </c>
      <c r="J40" s="40" t="s">
        <v>84</v>
      </c>
      <c r="K40" s="41" t="s">
        <v>84</v>
      </c>
      <c r="L40" s="41"/>
      <c r="M40" s="41" t="s">
        <v>84</v>
      </c>
      <c r="N40" s="41" t="s">
        <v>84</v>
      </c>
      <c r="O40" s="40" t="s">
        <v>84</v>
      </c>
      <c r="P40" s="41" t="s">
        <v>84</v>
      </c>
      <c r="Q40" s="42"/>
      <c r="R40" s="52" t="str">
        <f t="shared" si="0"/>
        <v>11/14</v>
      </c>
    </row>
    <row r="41" spans="1:18">
      <c r="A41" s="6">
        <v>38</v>
      </c>
      <c r="B41" s="11">
        <v>110150112</v>
      </c>
      <c r="C41" s="12" t="s">
        <v>40</v>
      </c>
      <c r="D41" s="49" t="s">
        <v>84</v>
      </c>
      <c r="E41" s="39" t="s">
        <v>84</v>
      </c>
      <c r="F41" s="39" t="s">
        <v>84</v>
      </c>
      <c r="G41" s="41" t="s">
        <v>84</v>
      </c>
      <c r="H41" s="41" t="s">
        <v>84</v>
      </c>
      <c r="I41" s="41"/>
      <c r="J41" s="40" t="s">
        <v>84</v>
      </c>
      <c r="K41" s="41"/>
      <c r="L41" s="41"/>
      <c r="M41" s="41" t="s">
        <v>84</v>
      </c>
      <c r="N41" s="41"/>
      <c r="O41" s="40" t="s">
        <v>84</v>
      </c>
      <c r="P41" s="41" t="s">
        <v>84</v>
      </c>
      <c r="Q41" s="42"/>
      <c r="R41" s="52" t="str">
        <f t="shared" si="0"/>
        <v>9/14</v>
      </c>
    </row>
    <row r="42" spans="1:18">
      <c r="A42" s="6">
        <v>39</v>
      </c>
      <c r="B42" s="11">
        <v>110150113</v>
      </c>
      <c r="C42" s="12" t="s">
        <v>41</v>
      </c>
      <c r="D42" s="49" t="s">
        <v>84</v>
      </c>
      <c r="E42" s="39" t="s">
        <v>84</v>
      </c>
      <c r="F42" s="39" t="s">
        <v>84</v>
      </c>
      <c r="G42" s="41"/>
      <c r="H42" s="41"/>
      <c r="I42" s="41"/>
      <c r="J42" s="40" t="s">
        <v>84</v>
      </c>
      <c r="K42" s="41"/>
      <c r="L42" s="41"/>
      <c r="M42" s="41"/>
      <c r="N42" s="41" t="s">
        <v>84</v>
      </c>
      <c r="O42" s="40" t="s">
        <v>84</v>
      </c>
      <c r="P42" s="41" t="s">
        <v>84</v>
      </c>
      <c r="Q42" s="42"/>
      <c r="R42" s="52" t="str">
        <f t="shared" si="0"/>
        <v>7/14</v>
      </c>
    </row>
    <row r="43" spans="1:18">
      <c r="A43" s="6">
        <v>40</v>
      </c>
      <c r="B43" s="11">
        <v>110150119</v>
      </c>
      <c r="C43" s="12" t="s">
        <v>42</v>
      </c>
      <c r="D43" s="49" t="s">
        <v>84</v>
      </c>
      <c r="E43" s="39" t="s">
        <v>84</v>
      </c>
      <c r="F43" s="39" t="s">
        <v>84</v>
      </c>
      <c r="G43" s="41" t="s">
        <v>84</v>
      </c>
      <c r="H43" s="41" t="s">
        <v>84</v>
      </c>
      <c r="I43" s="41" t="s">
        <v>84</v>
      </c>
      <c r="J43" s="40" t="s">
        <v>84</v>
      </c>
      <c r="K43" s="41"/>
      <c r="L43" s="41"/>
      <c r="M43" s="41" t="s">
        <v>84</v>
      </c>
      <c r="N43" s="41"/>
      <c r="O43" s="40" t="s">
        <v>84</v>
      </c>
      <c r="P43" s="41" t="s">
        <v>84</v>
      </c>
      <c r="Q43" s="42"/>
      <c r="R43" s="52" t="str">
        <f t="shared" si="0"/>
        <v>10/14</v>
      </c>
    </row>
    <row r="44" spans="1:18">
      <c r="A44" s="6">
        <v>41</v>
      </c>
      <c r="B44" s="11">
        <v>110150120</v>
      </c>
      <c r="C44" s="12" t="s">
        <v>43</v>
      </c>
      <c r="D44" s="49" t="s">
        <v>84</v>
      </c>
      <c r="E44" s="39" t="s">
        <v>84</v>
      </c>
      <c r="F44" s="39" t="s">
        <v>84</v>
      </c>
      <c r="G44" s="41"/>
      <c r="H44" s="41"/>
      <c r="I44" s="41" t="s">
        <v>84</v>
      </c>
      <c r="J44" s="40"/>
      <c r="K44" s="41"/>
      <c r="L44" s="41"/>
      <c r="M44" s="41"/>
      <c r="N44" s="41"/>
      <c r="O44" s="40" t="s">
        <v>84</v>
      </c>
      <c r="P44" s="41"/>
      <c r="Q44" s="42"/>
      <c r="R44" s="52" t="str">
        <f t="shared" si="0"/>
        <v>5/14</v>
      </c>
    </row>
    <row r="45" spans="1:18">
      <c r="A45" s="6">
        <v>42</v>
      </c>
      <c r="B45" s="11">
        <v>110150121</v>
      </c>
      <c r="C45" s="12" t="s">
        <v>44</v>
      </c>
      <c r="D45" s="49" t="s">
        <v>84</v>
      </c>
      <c r="E45" s="39" t="s">
        <v>84</v>
      </c>
      <c r="F45" s="39" t="s">
        <v>84</v>
      </c>
      <c r="G45" s="41" t="s">
        <v>84</v>
      </c>
      <c r="H45" s="41" t="s">
        <v>84</v>
      </c>
      <c r="I45" s="41" t="s">
        <v>84</v>
      </c>
      <c r="J45" s="40" t="s">
        <v>84</v>
      </c>
      <c r="K45" s="41"/>
      <c r="L45" s="41"/>
      <c r="M45" s="41"/>
      <c r="N45" s="41"/>
      <c r="O45" s="40" t="s">
        <v>84</v>
      </c>
      <c r="P45" s="41" t="s">
        <v>84</v>
      </c>
      <c r="Q45" s="42"/>
      <c r="R45" s="52" t="str">
        <f t="shared" si="0"/>
        <v>9/14</v>
      </c>
    </row>
    <row r="46" spans="1:18">
      <c r="A46" s="6">
        <v>43</v>
      </c>
      <c r="B46" s="11">
        <v>110150123</v>
      </c>
      <c r="C46" s="12" t="s">
        <v>45</v>
      </c>
      <c r="D46" s="49" t="s">
        <v>84</v>
      </c>
      <c r="E46" s="39" t="s">
        <v>84</v>
      </c>
      <c r="F46" s="39" t="s">
        <v>84</v>
      </c>
      <c r="G46" s="41"/>
      <c r="H46" s="41"/>
      <c r="I46" s="41"/>
      <c r="J46" s="40" t="s">
        <v>84</v>
      </c>
      <c r="K46" s="41"/>
      <c r="L46" s="41"/>
      <c r="M46" s="41"/>
      <c r="N46" s="41"/>
      <c r="O46" s="40" t="s">
        <v>84</v>
      </c>
      <c r="P46" s="41" t="s">
        <v>84</v>
      </c>
      <c r="Q46" s="42"/>
      <c r="R46" s="52" t="str">
        <f t="shared" si="0"/>
        <v>6/14</v>
      </c>
    </row>
    <row r="47" spans="1:18">
      <c r="A47" s="6">
        <v>44</v>
      </c>
      <c r="B47" s="11">
        <v>110150127</v>
      </c>
      <c r="C47" s="12" t="s">
        <v>46</v>
      </c>
      <c r="D47" s="49" t="s">
        <v>84</v>
      </c>
      <c r="E47" s="39" t="s">
        <v>84</v>
      </c>
      <c r="F47" s="39" t="s">
        <v>84</v>
      </c>
      <c r="G47" s="41"/>
      <c r="H47" s="41" t="s">
        <v>84</v>
      </c>
      <c r="I47" s="41"/>
      <c r="J47" s="40" t="s">
        <v>84</v>
      </c>
      <c r="K47" s="41"/>
      <c r="L47" s="41"/>
      <c r="M47" s="41"/>
      <c r="N47" s="41"/>
      <c r="O47" s="40" t="s">
        <v>84</v>
      </c>
      <c r="P47" s="41" t="s">
        <v>84</v>
      </c>
      <c r="Q47" s="42"/>
      <c r="R47" s="52" t="str">
        <f t="shared" si="0"/>
        <v>7/14</v>
      </c>
    </row>
    <row r="48" spans="1:18">
      <c r="A48" s="6">
        <v>45</v>
      </c>
      <c r="B48" s="11">
        <v>110150133</v>
      </c>
      <c r="C48" s="12" t="s">
        <v>47</v>
      </c>
      <c r="D48" s="49" t="s">
        <v>84</v>
      </c>
      <c r="E48" s="39" t="s">
        <v>84</v>
      </c>
      <c r="F48" s="39" t="s">
        <v>84</v>
      </c>
      <c r="G48" s="41"/>
      <c r="H48" s="41" t="s">
        <v>84</v>
      </c>
      <c r="I48" s="41"/>
      <c r="J48" s="40" t="s">
        <v>84</v>
      </c>
      <c r="K48" s="41"/>
      <c r="L48" s="41"/>
      <c r="M48" s="41"/>
      <c r="N48" s="41"/>
      <c r="O48" s="40" t="s">
        <v>84</v>
      </c>
      <c r="P48" s="41" t="s">
        <v>84</v>
      </c>
      <c r="Q48" s="42"/>
      <c r="R48" s="52" t="str">
        <f t="shared" si="0"/>
        <v>7/14</v>
      </c>
    </row>
    <row r="49" spans="1:18">
      <c r="A49" s="6">
        <v>46</v>
      </c>
      <c r="B49" s="11">
        <v>110150135</v>
      </c>
      <c r="C49" s="12" t="s">
        <v>48</v>
      </c>
      <c r="D49" s="49" t="s">
        <v>84</v>
      </c>
      <c r="E49" s="39" t="s">
        <v>84</v>
      </c>
      <c r="F49" s="39" t="s">
        <v>84</v>
      </c>
      <c r="G49" s="41" t="s">
        <v>84</v>
      </c>
      <c r="H49" s="41" t="s">
        <v>84</v>
      </c>
      <c r="I49" s="41" t="s">
        <v>84</v>
      </c>
      <c r="J49" s="40" t="s">
        <v>84</v>
      </c>
      <c r="K49" s="41" t="s">
        <v>84</v>
      </c>
      <c r="L49" s="41"/>
      <c r="M49" s="41" t="s">
        <v>84</v>
      </c>
      <c r="N49" s="41"/>
      <c r="O49" s="40" t="s">
        <v>84</v>
      </c>
      <c r="P49" s="41" t="s">
        <v>84</v>
      </c>
      <c r="Q49" s="42"/>
      <c r="R49" s="52" t="str">
        <f t="shared" si="0"/>
        <v>11/14</v>
      </c>
    </row>
    <row r="50" spans="1:18">
      <c r="A50" s="6">
        <v>47</v>
      </c>
      <c r="B50" s="11">
        <v>110150137</v>
      </c>
      <c r="C50" s="12" t="s">
        <v>49</v>
      </c>
      <c r="D50" s="49" t="s">
        <v>84</v>
      </c>
      <c r="E50" s="39" t="s">
        <v>84</v>
      </c>
      <c r="F50" s="39" t="s">
        <v>84</v>
      </c>
      <c r="G50" s="41"/>
      <c r="H50" s="41" t="s">
        <v>84</v>
      </c>
      <c r="I50" s="41"/>
      <c r="J50" s="40" t="s">
        <v>84</v>
      </c>
      <c r="K50" s="41"/>
      <c r="L50" s="41"/>
      <c r="M50" s="41"/>
      <c r="N50" s="41"/>
      <c r="O50" s="40" t="s">
        <v>84</v>
      </c>
      <c r="P50" s="41" t="s">
        <v>84</v>
      </c>
      <c r="Q50" s="42"/>
      <c r="R50" s="52" t="str">
        <f t="shared" si="0"/>
        <v>7/14</v>
      </c>
    </row>
    <row r="51" spans="1:18">
      <c r="A51" s="6">
        <v>48</v>
      </c>
      <c r="B51" s="11">
        <v>110150145</v>
      </c>
      <c r="C51" s="12" t="s">
        <v>50</v>
      </c>
      <c r="D51" s="49" t="s">
        <v>84</v>
      </c>
      <c r="E51" s="39" t="s">
        <v>84</v>
      </c>
      <c r="F51" s="39" t="s">
        <v>84</v>
      </c>
      <c r="G51" s="41"/>
      <c r="H51" s="41"/>
      <c r="I51" s="41" t="s">
        <v>84</v>
      </c>
      <c r="J51" s="40" t="s">
        <v>84</v>
      </c>
      <c r="K51" s="41"/>
      <c r="L51" s="41"/>
      <c r="M51" s="41"/>
      <c r="N51" s="41"/>
      <c r="O51" s="40" t="s">
        <v>84</v>
      </c>
      <c r="P51" s="41" t="s">
        <v>84</v>
      </c>
      <c r="Q51" s="42"/>
      <c r="R51" s="52" t="str">
        <f t="shared" si="0"/>
        <v>7/14</v>
      </c>
    </row>
    <row r="52" spans="1:18">
      <c r="A52" s="6">
        <v>49</v>
      </c>
      <c r="B52" s="11">
        <v>110150154</v>
      </c>
      <c r="C52" s="12" t="s">
        <v>51</v>
      </c>
      <c r="D52" s="49" t="s">
        <v>84</v>
      </c>
      <c r="E52" s="39" t="s">
        <v>84</v>
      </c>
      <c r="F52" s="39" t="s">
        <v>84</v>
      </c>
      <c r="G52" s="41" t="s">
        <v>84</v>
      </c>
      <c r="H52" s="41" t="s">
        <v>84</v>
      </c>
      <c r="I52" s="41"/>
      <c r="J52" s="40" t="s">
        <v>84</v>
      </c>
      <c r="K52" s="41"/>
      <c r="L52" s="41"/>
      <c r="M52" s="41" t="s">
        <v>84</v>
      </c>
      <c r="N52" s="41"/>
      <c r="O52" s="40" t="s">
        <v>84</v>
      </c>
      <c r="P52" s="41" t="s">
        <v>84</v>
      </c>
      <c r="Q52" s="42"/>
      <c r="R52" s="52" t="str">
        <f t="shared" si="0"/>
        <v>9/14</v>
      </c>
    </row>
    <row r="53" spans="1:18">
      <c r="A53" s="6">
        <v>50</v>
      </c>
      <c r="B53" s="11">
        <v>110150740</v>
      </c>
      <c r="C53" s="12" t="s">
        <v>52</v>
      </c>
      <c r="D53" s="49" t="s">
        <v>84</v>
      </c>
      <c r="E53" s="39" t="s">
        <v>84</v>
      </c>
      <c r="F53" s="39" t="s">
        <v>84</v>
      </c>
      <c r="G53" s="41" t="s">
        <v>84</v>
      </c>
      <c r="H53" s="41"/>
      <c r="I53" s="41" t="s">
        <v>84</v>
      </c>
      <c r="J53" s="40"/>
      <c r="K53" s="41"/>
      <c r="L53" s="41" t="s">
        <v>84</v>
      </c>
      <c r="M53" s="41" t="s">
        <v>84</v>
      </c>
      <c r="N53" s="41" t="s">
        <v>84</v>
      </c>
      <c r="O53" s="40" t="s">
        <v>84</v>
      </c>
      <c r="P53" s="41"/>
      <c r="Q53" s="42"/>
      <c r="R53" s="52" t="str">
        <f t="shared" si="0"/>
        <v>9/14</v>
      </c>
    </row>
    <row r="54" spans="1:18">
      <c r="A54" s="6">
        <v>51</v>
      </c>
      <c r="B54" s="11">
        <v>110160101</v>
      </c>
      <c r="C54" s="12" t="s">
        <v>53</v>
      </c>
      <c r="D54" s="49" t="s">
        <v>84</v>
      </c>
      <c r="E54" s="39" t="s">
        <v>84</v>
      </c>
      <c r="F54" s="39" t="s">
        <v>84</v>
      </c>
      <c r="G54" s="41"/>
      <c r="H54" s="41" t="s">
        <v>84</v>
      </c>
      <c r="I54" s="41" t="s">
        <v>84</v>
      </c>
      <c r="J54" s="40" t="s">
        <v>84</v>
      </c>
      <c r="K54" s="41"/>
      <c r="L54" s="41"/>
      <c r="M54" s="41"/>
      <c r="N54" s="41" t="s">
        <v>84</v>
      </c>
      <c r="O54" s="40" t="s">
        <v>84</v>
      </c>
      <c r="P54" s="41"/>
      <c r="Q54" s="42"/>
      <c r="R54" s="52" t="str">
        <f t="shared" si="0"/>
        <v>8/14</v>
      </c>
    </row>
    <row r="55" spans="1:18">
      <c r="A55" s="6">
        <v>52</v>
      </c>
      <c r="B55" s="11">
        <v>110160102</v>
      </c>
      <c r="C55" s="12" t="s">
        <v>54</v>
      </c>
      <c r="D55" s="49" t="s">
        <v>84</v>
      </c>
      <c r="E55" s="39" t="s">
        <v>84</v>
      </c>
      <c r="F55" s="39" t="s">
        <v>84</v>
      </c>
      <c r="G55" s="41"/>
      <c r="H55" s="41" t="s">
        <v>84</v>
      </c>
      <c r="I55" s="41" t="s">
        <v>84</v>
      </c>
      <c r="J55" s="40" t="s">
        <v>84</v>
      </c>
      <c r="K55" s="41" t="s">
        <v>84</v>
      </c>
      <c r="L55" s="41"/>
      <c r="M55" s="41"/>
      <c r="N55" s="41"/>
      <c r="O55" s="40" t="s">
        <v>84</v>
      </c>
      <c r="P55" s="41" t="s">
        <v>84</v>
      </c>
      <c r="Q55" s="42"/>
      <c r="R55" s="52" t="str">
        <f t="shared" si="0"/>
        <v>9/14</v>
      </c>
    </row>
    <row r="56" spans="1:18">
      <c r="A56" s="6">
        <v>53</v>
      </c>
      <c r="B56" s="11">
        <v>110160108</v>
      </c>
      <c r="C56" s="12" t="s">
        <v>55</v>
      </c>
      <c r="D56" s="49" t="s">
        <v>84</v>
      </c>
      <c r="E56" s="39" t="s">
        <v>84</v>
      </c>
      <c r="F56" s="39" t="s">
        <v>84</v>
      </c>
      <c r="G56" s="41" t="s">
        <v>84</v>
      </c>
      <c r="H56" s="41" t="s">
        <v>84</v>
      </c>
      <c r="I56" s="41" t="s">
        <v>84</v>
      </c>
      <c r="J56" s="40" t="s">
        <v>84</v>
      </c>
      <c r="K56" s="41"/>
      <c r="L56" s="41"/>
      <c r="M56" s="41"/>
      <c r="N56" s="41" t="s">
        <v>84</v>
      </c>
      <c r="O56" s="40" t="s">
        <v>84</v>
      </c>
      <c r="P56" s="41" t="s">
        <v>84</v>
      </c>
      <c r="Q56" s="42"/>
      <c r="R56" s="52" t="str">
        <f t="shared" si="0"/>
        <v>10/14</v>
      </c>
    </row>
    <row r="57" spans="1:18">
      <c r="A57" s="6">
        <v>54</v>
      </c>
      <c r="B57" s="11">
        <v>110160118</v>
      </c>
      <c r="C57" s="12" t="s">
        <v>56</v>
      </c>
      <c r="D57" s="49" t="s">
        <v>84</v>
      </c>
      <c r="E57" s="39" t="s">
        <v>84</v>
      </c>
      <c r="F57" s="39" t="s">
        <v>84</v>
      </c>
      <c r="G57" s="41" t="s">
        <v>84</v>
      </c>
      <c r="H57" s="41" t="s">
        <v>84</v>
      </c>
      <c r="I57" s="41"/>
      <c r="J57" s="40" t="s">
        <v>84</v>
      </c>
      <c r="K57" s="41"/>
      <c r="L57" s="41"/>
      <c r="M57" s="41" t="s">
        <v>84</v>
      </c>
      <c r="N57" s="41" t="s">
        <v>84</v>
      </c>
      <c r="O57" s="40" t="s">
        <v>84</v>
      </c>
      <c r="P57" s="41" t="s">
        <v>84</v>
      </c>
      <c r="Q57" s="42"/>
      <c r="R57" s="52" t="str">
        <f t="shared" si="0"/>
        <v>10/14</v>
      </c>
    </row>
    <row r="58" spans="1:18">
      <c r="A58" s="6">
        <v>55</v>
      </c>
      <c r="B58" s="11">
        <v>110160504</v>
      </c>
      <c r="C58" s="12" t="s">
        <v>57</v>
      </c>
      <c r="D58" s="49" t="s">
        <v>84</v>
      </c>
      <c r="E58" s="39" t="s">
        <v>84</v>
      </c>
      <c r="F58" s="39" t="s">
        <v>84</v>
      </c>
      <c r="G58" s="41"/>
      <c r="H58" s="41" t="s">
        <v>84</v>
      </c>
      <c r="I58" s="41"/>
      <c r="J58" s="40" t="s">
        <v>84</v>
      </c>
      <c r="K58" s="41"/>
      <c r="L58" s="41"/>
      <c r="M58" s="41"/>
      <c r="N58" s="41" t="s">
        <v>84</v>
      </c>
      <c r="O58" s="40" t="s">
        <v>84</v>
      </c>
      <c r="P58" s="41" t="s">
        <v>84</v>
      </c>
      <c r="Q58" s="42"/>
      <c r="R58" s="52" t="str">
        <f t="shared" si="0"/>
        <v>8/14</v>
      </c>
    </row>
    <row r="59" spans="1:18">
      <c r="A59" s="6">
        <v>56</v>
      </c>
      <c r="B59" s="11">
        <v>110160542</v>
      </c>
      <c r="C59" s="12" t="s">
        <v>58</v>
      </c>
      <c r="D59" s="49" t="s">
        <v>84</v>
      </c>
      <c r="E59" s="39" t="s">
        <v>84</v>
      </c>
      <c r="F59" s="39" t="s">
        <v>84</v>
      </c>
      <c r="G59" s="41"/>
      <c r="H59" s="41"/>
      <c r="I59" s="41"/>
      <c r="J59" s="40" t="s">
        <v>84</v>
      </c>
      <c r="K59" s="41"/>
      <c r="L59" s="41"/>
      <c r="M59" s="41"/>
      <c r="N59" s="41" t="s">
        <v>84</v>
      </c>
      <c r="O59" s="40" t="s">
        <v>84</v>
      </c>
      <c r="P59" s="41"/>
      <c r="Q59" s="42"/>
      <c r="R59" s="52" t="str">
        <f t="shared" si="0"/>
        <v>6/14</v>
      </c>
    </row>
    <row r="60" spans="1:18">
      <c r="A60" s="6">
        <v>57</v>
      </c>
      <c r="B60" s="11">
        <v>110170706</v>
      </c>
      <c r="C60" s="12" t="s">
        <v>59</v>
      </c>
      <c r="D60" s="49" t="s">
        <v>84</v>
      </c>
      <c r="E60" s="39" t="s">
        <v>84</v>
      </c>
      <c r="F60" s="39" t="s">
        <v>84</v>
      </c>
      <c r="G60" s="41" t="s">
        <v>84</v>
      </c>
      <c r="H60" s="41" t="s">
        <v>84</v>
      </c>
      <c r="I60" s="41" t="s">
        <v>84</v>
      </c>
      <c r="J60" s="40" t="s">
        <v>84</v>
      </c>
      <c r="K60" s="41" t="s">
        <v>84</v>
      </c>
      <c r="L60" s="41" t="s">
        <v>84</v>
      </c>
      <c r="M60" s="41"/>
      <c r="N60" s="41" t="s">
        <v>84</v>
      </c>
      <c r="O60" s="40" t="s">
        <v>84</v>
      </c>
      <c r="P60" s="41" t="s">
        <v>84</v>
      </c>
      <c r="Q60" s="42"/>
      <c r="R60" s="52" t="str">
        <f t="shared" si="0"/>
        <v>12/14</v>
      </c>
    </row>
    <row r="61" spans="1:18">
      <c r="A61" s="6">
        <v>58</v>
      </c>
      <c r="B61" s="11">
        <v>130140252</v>
      </c>
      <c r="C61" s="12" t="s">
        <v>60</v>
      </c>
      <c r="D61" s="49" t="s">
        <v>84</v>
      </c>
      <c r="E61" s="39" t="s">
        <v>84</v>
      </c>
      <c r="F61" s="39" t="s">
        <v>84</v>
      </c>
      <c r="G61" s="41" t="s">
        <v>84</v>
      </c>
      <c r="H61" s="41" t="s">
        <v>84</v>
      </c>
      <c r="I61" s="41" t="s">
        <v>84</v>
      </c>
      <c r="J61" s="40" t="s">
        <v>84</v>
      </c>
      <c r="K61" s="41"/>
      <c r="L61" s="41"/>
      <c r="M61" s="41"/>
      <c r="N61" s="41" t="s">
        <v>84</v>
      </c>
      <c r="O61" s="40" t="s">
        <v>84</v>
      </c>
      <c r="P61" s="41" t="s">
        <v>84</v>
      </c>
      <c r="Q61" s="42"/>
      <c r="R61" s="52" t="str">
        <f t="shared" si="0"/>
        <v>10/14</v>
      </c>
    </row>
    <row r="62" spans="1:18" ht="12.6" thickBot="1">
      <c r="A62" s="15">
        <v>59</v>
      </c>
      <c r="B62" s="16">
        <v>150160114</v>
      </c>
      <c r="C62" s="17" t="s">
        <v>61</v>
      </c>
      <c r="D62" s="50" t="s">
        <v>84</v>
      </c>
      <c r="E62" s="36" t="s">
        <v>84</v>
      </c>
      <c r="F62" s="36" t="s">
        <v>84</v>
      </c>
      <c r="G62" s="43" t="s">
        <v>84</v>
      </c>
      <c r="H62" s="43" t="s">
        <v>84</v>
      </c>
      <c r="I62" s="43" t="s">
        <v>84</v>
      </c>
      <c r="J62" s="37" t="s">
        <v>84</v>
      </c>
      <c r="K62" s="43" t="s">
        <v>84</v>
      </c>
      <c r="L62" s="43" t="s">
        <v>84</v>
      </c>
      <c r="M62" s="43"/>
      <c r="N62" s="43"/>
      <c r="O62" s="37" t="s">
        <v>84</v>
      </c>
      <c r="P62" s="43"/>
      <c r="Q62" s="44"/>
      <c r="R62" s="53" t="str">
        <f t="shared" si="0"/>
        <v>10/14</v>
      </c>
    </row>
    <row r="64" spans="1:18">
      <c r="C64" s="1" t="s">
        <v>88</v>
      </c>
      <c r="D64" s="32">
        <f>COUNTIF(D4:D62,"+")</f>
        <v>59</v>
      </c>
      <c r="E64" s="32">
        <f t="shared" ref="E64:Q64" si="1">COUNTIF(E4:E62,"+")</f>
        <v>59</v>
      </c>
      <c r="F64" s="32">
        <f t="shared" si="1"/>
        <v>59</v>
      </c>
      <c r="G64" s="32">
        <f t="shared" si="1"/>
        <v>19</v>
      </c>
      <c r="H64" s="32">
        <f t="shared" si="1"/>
        <v>29</v>
      </c>
      <c r="I64" s="32">
        <f t="shared" si="1"/>
        <v>32</v>
      </c>
      <c r="J64" s="32">
        <f t="shared" si="1"/>
        <v>49</v>
      </c>
      <c r="K64" s="32">
        <f t="shared" si="1"/>
        <v>6</v>
      </c>
      <c r="L64" s="32">
        <f t="shared" si="1"/>
        <v>5</v>
      </c>
      <c r="M64" s="32">
        <f t="shared" si="1"/>
        <v>9</v>
      </c>
      <c r="N64" s="32">
        <f t="shared" si="1"/>
        <v>18</v>
      </c>
      <c r="O64" s="32">
        <f t="shared" si="1"/>
        <v>58</v>
      </c>
      <c r="P64" s="32">
        <f t="shared" si="1"/>
        <v>43</v>
      </c>
      <c r="Q64" s="32">
        <f t="shared" si="1"/>
        <v>0</v>
      </c>
    </row>
  </sheetData>
  <mergeCells count="1">
    <mergeCell ref="R2:R3"/>
  </mergeCells>
  <pageMargins left="0.39370078740157483" right="0.39370078740157483" top="0.19685039370078741" bottom="0.19685039370078741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7"/>
  <sheetViews>
    <sheetView workbookViewId="0">
      <selection activeCell="V6" sqref="V6"/>
    </sheetView>
  </sheetViews>
  <sheetFormatPr defaultRowHeight="12"/>
  <cols>
    <col min="1" max="1" width="3" style="1" bestFit="1" customWidth="1"/>
    <col min="2" max="2" width="8.6640625" style="1" customWidth="1"/>
    <col min="3" max="3" width="24.21875" style="1" bestFit="1" customWidth="1"/>
    <col min="4" max="9" width="5" style="1" customWidth="1"/>
    <col min="10" max="10" width="8.109375" style="1" customWidth="1"/>
    <col min="11" max="11" width="6.77734375" style="1" customWidth="1"/>
    <col min="12" max="12" width="4.109375" style="1" customWidth="1"/>
    <col min="13" max="13" width="4.21875" style="1" customWidth="1"/>
    <col min="14" max="14" width="4.88671875" style="1" customWidth="1"/>
    <col min="15" max="15" width="8.88671875" style="1" customWidth="1"/>
    <col min="16" max="16384" width="8.88671875" style="1"/>
  </cols>
  <sheetData>
    <row r="1" spans="1:14" ht="12.6" thickBot="1">
      <c r="B1" s="2" t="s">
        <v>83</v>
      </c>
    </row>
    <row r="2" spans="1:14" ht="24" thickBot="1">
      <c r="A2" s="4"/>
      <c r="B2" s="20"/>
      <c r="C2" s="20"/>
      <c r="D2" s="23" t="s">
        <v>62</v>
      </c>
      <c r="E2" s="24" t="s">
        <v>65</v>
      </c>
      <c r="F2" s="24" t="s">
        <v>80</v>
      </c>
      <c r="G2" s="24" t="s">
        <v>70</v>
      </c>
      <c r="H2" s="24" t="s">
        <v>71</v>
      </c>
      <c r="I2" s="25" t="s">
        <v>90</v>
      </c>
      <c r="J2" s="25"/>
      <c r="K2" s="25" t="s">
        <v>69</v>
      </c>
      <c r="L2" s="26"/>
      <c r="M2" s="27"/>
      <c r="N2" s="28"/>
    </row>
    <row r="3" spans="1:14" ht="12.6" thickBot="1">
      <c r="A3" s="4"/>
      <c r="B3" s="5"/>
      <c r="C3" s="5"/>
      <c r="D3" s="29"/>
      <c r="E3" s="30"/>
      <c r="F3" s="30"/>
      <c r="G3" s="30"/>
      <c r="H3" s="30"/>
      <c r="I3" s="30"/>
      <c r="J3" s="30" t="s">
        <v>92</v>
      </c>
      <c r="K3" s="30" t="s">
        <v>81</v>
      </c>
      <c r="L3" s="30" t="s">
        <v>81</v>
      </c>
      <c r="M3" s="31" t="s">
        <v>82</v>
      </c>
      <c r="N3" s="28"/>
    </row>
    <row r="4" spans="1:14" ht="12.6" thickBot="1">
      <c r="A4" s="3"/>
      <c r="B4" s="4" t="s">
        <v>1</v>
      </c>
      <c r="C4" s="5" t="s">
        <v>2</v>
      </c>
      <c r="D4" s="21" t="s">
        <v>72</v>
      </c>
      <c r="E4" s="22" t="s">
        <v>73</v>
      </c>
      <c r="F4" s="21" t="s">
        <v>74</v>
      </c>
      <c r="G4" s="22" t="s">
        <v>75</v>
      </c>
      <c r="H4" s="22" t="s">
        <v>89</v>
      </c>
      <c r="I4" s="22" t="s">
        <v>91</v>
      </c>
      <c r="J4" s="22" t="s">
        <v>93</v>
      </c>
      <c r="K4" s="22" t="s">
        <v>76</v>
      </c>
      <c r="L4" s="22" t="s">
        <v>77</v>
      </c>
      <c r="M4" s="22" t="s">
        <v>78</v>
      </c>
      <c r="N4" s="22" t="s">
        <v>79</v>
      </c>
    </row>
    <row r="5" spans="1:14">
      <c r="A5" s="6">
        <v>1</v>
      </c>
      <c r="B5" s="7">
        <v>10150092</v>
      </c>
      <c r="C5" s="8" t="s">
        <v>3</v>
      </c>
      <c r="D5" s="9">
        <v>80</v>
      </c>
      <c r="E5" s="10">
        <v>10</v>
      </c>
      <c r="F5" s="10">
        <v>50</v>
      </c>
      <c r="G5" s="10">
        <v>60</v>
      </c>
      <c r="H5" s="10">
        <v>85</v>
      </c>
      <c r="I5" s="10"/>
      <c r="J5" s="1">
        <v>68.75</v>
      </c>
      <c r="K5" s="10">
        <v>22</v>
      </c>
      <c r="L5" s="10">
        <v>5</v>
      </c>
      <c r="M5" s="10">
        <f>0.2*J5+0.4*K5+0.4*L5</f>
        <v>24.55</v>
      </c>
      <c r="N5" s="10"/>
    </row>
    <row r="6" spans="1:14">
      <c r="A6" s="6">
        <v>2</v>
      </c>
      <c r="B6" s="11">
        <v>10150211</v>
      </c>
      <c r="C6" s="12" t="s">
        <v>4</v>
      </c>
      <c r="D6" s="13">
        <v>50</v>
      </c>
      <c r="E6" s="14">
        <v>40</v>
      </c>
      <c r="F6" s="14">
        <v>50</v>
      </c>
      <c r="G6" s="14"/>
      <c r="H6" s="14"/>
      <c r="I6" s="14"/>
      <c r="J6" s="14">
        <v>35</v>
      </c>
      <c r="K6" s="14">
        <v>67</v>
      </c>
      <c r="L6" s="14">
        <v>20</v>
      </c>
      <c r="M6" s="10">
        <f t="shared" ref="M6:M64" si="0">0.2*J6+0.4*K6+0.4*L6</f>
        <v>41.8</v>
      </c>
      <c r="N6" s="14"/>
    </row>
    <row r="7" spans="1:14">
      <c r="A7" s="6">
        <v>3</v>
      </c>
      <c r="B7" s="11">
        <v>80140019</v>
      </c>
      <c r="C7" s="12" t="s">
        <v>5</v>
      </c>
      <c r="D7" s="13"/>
      <c r="E7" s="14"/>
      <c r="F7" s="14"/>
      <c r="G7" s="14"/>
      <c r="H7" s="14"/>
      <c r="I7" s="14"/>
      <c r="J7" s="14">
        <v>0</v>
      </c>
      <c r="K7" s="14">
        <v>7</v>
      </c>
      <c r="L7" s="14"/>
      <c r="M7" s="10">
        <f t="shared" si="0"/>
        <v>2.8000000000000003</v>
      </c>
      <c r="N7" s="14"/>
    </row>
    <row r="8" spans="1:14">
      <c r="A8" s="6">
        <v>4</v>
      </c>
      <c r="B8" s="11">
        <v>90080048</v>
      </c>
      <c r="C8" s="12" t="s">
        <v>6</v>
      </c>
      <c r="D8" s="13"/>
      <c r="E8" s="14">
        <v>15</v>
      </c>
      <c r="F8" s="14">
        <v>30</v>
      </c>
      <c r="G8" s="14"/>
      <c r="H8" s="14"/>
      <c r="I8" s="14">
        <v>70</v>
      </c>
      <c r="J8" s="14">
        <v>28.75</v>
      </c>
      <c r="K8" s="14">
        <v>28</v>
      </c>
      <c r="L8" s="14">
        <v>11</v>
      </c>
      <c r="M8" s="10">
        <f t="shared" si="0"/>
        <v>21.35</v>
      </c>
      <c r="N8" s="14"/>
    </row>
    <row r="9" spans="1:14">
      <c r="A9" s="6">
        <v>5</v>
      </c>
      <c r="B9" s="11">
        <v>110060804</v>
      </c>
      <c r="C9" s="12" t="s">
        <v>7</v>
      </c>
      <c r="D9" s="13">
        <v>20</v>
      </c>
      <c r="E9" s="14">
        <v>30</v>
      </c>
      <c r="F9" s="14">
        <v>50</v>
      </c>
      <c r="G9" s="14">
        <v>40</v>
      </c>
      <c r="H9" s="14">
        <v>55</v>
      </c>
      <c r="I9" s="14"/>
      <c r="J9" s="14">
        <v>43.75</v>
      </c>
      <c r="K9" s="14">
        <v>26</v>
      </c>
      <c r="L9" s="14">
        <v>7</v>
      </c>
      <c r="M9" s="10">
        <f t="shared" si="0"/>
        <v>21.95</v>
      </c>
      <c r="N9" s="14"/>
    </row>
    <row r="10" spans="1:14">
      <c r="A10" s="6">
        <v>6</v>
      </c>
      <c r="B10" s="11">
        <v>110100918</v>
      </c>
      <c r="C10" s="12" t="s">
        <v>8</v>
      </c>
      <c r="D10" s="13">
        <v>25</v>
      </c>
      <c r="E10" s="14">
        <v>15</v>
      </c>
      <c r="F10" s="14">
        <v>50</v>
      </c>
      <c r="G10" s="14">
        <v>30</v>
      </c>
      <c r="H10" s="14">
        <v>55</v>
      </c>
      <c r="I10" s="14">
        <v>60</v>
      </c>
      <c r="J10" s="14">
        <v>48.75</v>
      </c>
      <c r="K10" s="14">
        <v>41</v>
      </c>
      <c r="L10" s="14">
        <v>3</v>
      </c>
      <c r="M10" s="10">
        <f t="shared" si="0"/>
        <v>27.35</v>
      </c>
      <c r="N10" s="14"/>
    </row>
    <row r="11" spans="1:14">
      <c r="A11" s="6">
        <v>7</v>
      </c>
      <c r="B11" s="11">
        <v>110110118</v>
      </c>
      <c r="C11" s="12" t="s">
        <v>9</v>
      </c>
      <c r="D11" s="13">
        <v>85</v>
      </c>
      <c r="E11" s="14">
        <v>20</v>
      </c>
      <c r="F11" s="14"/>
      <c r="G11" s="14"/>
      <c r="H11" s="14"/>
      <c r="I11" s="14"/>
      <c r="J11" s="14">
        <v>26.25</v>
      </c>
      <c r="K11" s="14">
        <v>44</v>
      </c>
      <c r="L11" s="14">
        <v>13</v>
      </c>
      <c r="M11" s="10">
        <f t="shared" si="0"/>
        <v>28.05</v>
      </c>
      <c r="N11" s="14"/>
    </row>
    <row r="12" spans="1:14">
      <c r="A12" s="6">
        <v>8</v>
      </c>
      <c r="B12" s="11">
        <v>110110910</v>
      </c>
      <c r="C12" s="12" t="s">
        <v>10</v>
      </c>
      <c r="D12" s="13"/>
      <c r="E12" s="14"/>
      <c r="F12" s="14">
        <v>50</v>
      </c>
      <c r="G12" s="14">
        <v>20</v>
      </c>
      <c r="H12" s="14">
        <v>10</v>
      </c>
      <c r="I12" s="14">
        <v>60</v>
      </c>
      <c r="J12" s="14">
        <v>35</v>
      </c>
      <c r="K12" s="14">
        <v>56</v>
      </c>
      <c r="L12" s="14">
        <v>10</v>
      </c>
      <c r="M12" s="10">
        <f t="shared" si="0"/>
        <v>33.400000000000006</v>
      </c>
      <c r="N12" s="14"/>
    </row>
    <row r="13" spans="1:14">
      <c r="A13" s="6">
        <v>9</v>
      </c>
      <c r="B13" s="11">
        <v>110120183</v>
      </c>
      <c r="C13" s="12" t="s">
        <v>11</v>
      </c>
      <c r="D13" s="13">
        <v>20</v>
      </c>
      <c r="E13" s="14">
        <v>10</v>
      </c>
      <c r="F13" s="14">
        <v>50</v>
      </c>
      <c r="G13" s="14">
        <v>35</v>
      </c>
      <c r="H13" s="14">
        <v>40</v>
      </c>
      <c r="I13" s="14"/>
      <c r="J13" s="14">
        <v>36.25</v>
      </c>
      <c r="K13" s="14">
        <v>35</v>
      </c>
      <c r="L13" s="14">
        <v>4</v>
      </c>
      <c r="M13" s="10">
        <f t="shared" si="0"/>
        <v>22.85</v>
      </c>
      <c r="N13" s="14"/>
    </row>
    <row r="14" spans="1:14">
      <c r="A14" s="6">
        <v>10</v>
      </c>
      <c r="B14" s="11">
        <v>110120335</v>
      </c>
      <c r="C14" s="12" t="s">
        <v>12</v>
      </c>
      <c r="D14" s="13">
        <v>35</v>
      </c>
      <c r="E14" s="14">
        <v>20</v>
      </c>
      <c r="F14" s="14">
        <v>30</v>
      </c>
      <c r="G14" s="14">
        <v>25</v>
      </c>
      <c r="H14" s="14"/>
      <c r="I14" s="14">
        <v>50</v>
      </c>
      <c r="J14" s="14">
        <v>35</v>
      </c>
      <c r="K14" s="14">
        <v>35</v>
      </c>
      <c r="L14" s="14">
        <v>13</v>
      </c>
      <c r="M14" s="10">
        <f t="shared" si="0"/>
        <v>26.2</v>
      </c>
      <c r="N14" s="14"/>
    </row>
    <row r="15" spans="1:14">
      <c r="A15" s="6">
        <v>11</v>
      </c>
      <c r="B15" s="11">
        <v>110120337</v>
      </c>
      <c r="C15" s="12" t="s">
        <v>13</v>
      </c>
      <c r="D15" s="13">
        <v>40</v>
      </c>
      <c r="E15" s="14">
        <v>10</v>
      </c>
      <c r="F15" s="14">
        <v>50</v>
      </c>
      <c r="G15" s="14">
        <v>35</v>
      </c>
      <c r="H15" s="14">
        <v>65</v>
      </c>
      <c r="I15" s="14"/>
      <c r="J15" s="14">
        <v>47.5</v>
      </c>
      <c r="K15" s="14">
        <v>26</v>
      </c>
      <c r="L15" s="14">
        <v>4</v>
      </c>
      <c r="M15" s="10">
        <f t="shared" si="0"/>
        <v>21.5</v>
      </c>
      <c r="N15" s="14"/>
    </row>
    <row r="16" spans="1:14">
      <c r="A16" s="6">
        <v>12</v>
      </c>
      <c r="B16" s="11">
        <v>110130243</v>
      </c>
      <c r="C16" s="12" t="s">
        <v>14</v>
      </c>
      <c r="D16" s="13">
        <v>20</v>
      </c>
      <c r="E16" s="14">
        <v>20</v>
      </c>
      <c r="F16" s="14">
        <v>55</v>
      </c>
      <c r="G16" s="14">
        <v>35</v>
      </c>
      <c r="H16" s="14">
        <v>70</v>
      </c>
      <c r="I16" s="14"/>
      <c r="J16" s="14">
        <v>45</v>
      </c>
      <c r="K16" s="14">
        <v>41</v>
      </c>
      <c r="L16" s="14">
        <v>12</v>
      </c>
      <c r="M16" s="10">
        <f t="shared" si="0"/>
        <v>30.200000000000003</v>
      </c>
      <c r="N16" s="14"/>
    </row>
    <row r="17" spans="1:14">
      <c r="A17" s="6">
        <v>13</v>
      </c>
      <c r="B17" s="11">
        <v>110130250</v>
      </c>
      <c r="C17" s="12" t="s">
        <v>15</v>
      </c>
      <c r="D17" s="13">
        <v>20</v>
      </c>
      <c r="E17" s="14">
        <v>10</v>
      </c>
      <c r="F17" s="14">
        <v>50</v>
      </c>
      <c r="G17" s="14">
        <v>55</v>
      </c>
      <c r="H17" s="14"/>
      <c r="I17" s="14">
        <v>60</v>
      </c>
      <c r="J17" s="14">
        <v>46.25</v>
      </c>
      <c r="K17" s="14">
        <v>32</v>
      </c>
      <c r="L17" s="14">
        <v>10</v>
      </c>
      <c r="M17" s="10">
        <f t="shared" si="0"/>
        <v>26.05</v>
      </c>
      <c r="N17" s="14"/>
    </row>
    <row r="18" spans="1:14">
      <c r="A18" s="6">
        <v>14</v>
      </c>
      <c r="B18" s="11">
        <v>110130907</v>
      </c>
      <c r="C18" s="12" t="s">
        <v>16</v>
      </c>
      <c r="D18" s="13">
        <v>50</v>
      </c>
      <c r="E18" s="14">
        <v>10</v>
      </c>
      <c r="F18" s="14"/>
      <c r="G18" s="14"/>
      <c r="H18" s="14"/>
      <c r="I18" s="14"/>
      <c r="J18" s="14">
        <v>15</v>
      </c>
      <c r="K18" s="14">
        <v>24</v>
      </c>
      <c r="L18" s="14">
        <v>16</v>
      </c>
      <c r="M18" s="10">
        <f t="shared" si="0"/>
        <v>19</v>
      </c>
      <c r="N18" s="14"/>
    </row>
    <row r="19" spans="1:14">
      <c r="A19" s="6">
        <v>15</v>
      </c>
      <c r="B19" s="11">
        <v>110140118</v>
      </c>
      <c r="C19" s="12" t="s">
        <v>17</v>
      </c>
      <c r="D19" s="13"/>
      <c r="E19" s="14"/>
      <c r="F19" s="14"/>
      <c r="G19" s="14"/>
      <c r="H19" s="14"/>
      <c r="I19" s="14"/>
      <c r="J19" s="14">
        <v>0</v>
      </c>
      <c r="K19" s="14">
        <v>33</v>
      </c>
      <c r="L19" s="14">
        <v>8</v>
      </c>
      <c r="M19" s="10">
        <f t="shared" si="0"/>
        <v>16.400000000000002</v>
      </c>
      <c r="N19" s="14"/>
    </row>
    <row r="20" spans="1:14">
      <c r="A20" s="6">
        <v>16</v>
      </c>
      <c r="B20" s="11">
        <v>110140119</v>
      </c>
      <c r="C20" s="12" t="s">
        <v>18</v>
      </c>
      <c r="D20" s="13">
        <v>60</v>
      </c>
      <c r="E20" s="14">
        <v>20</v>
      </c>
      <c r="F20" s="14">
        <v>50</v>
      </c>
      <c r="G20" s="14">
        <v>60</v>
      </c>
      <c r="H20" s="14"/>
      <c r="I20" s="14">
        <v>60</v>
      </c>
      <c r="J20" s="14">
        <v>57.5</v>
      </c>
      <c r="K20" s="14">
        <v>34</v>
      </c>
      <c r="L20" s="14">
        <v>26</v>
      </c>
      <c r="M20" s="10">
        <f t="shared" si="0"/>
        <v>35.5</v>
      </c>
      <c r="N20" s="14"/>
    </row>
    <row r="21" spans="1:14">
      <c r="A21" s="6">
        <v>17</v>
      </c>
      <c r="B21" s="11">
        <v>110140120</v>
      </c>
      <c r="C21" s="12" t="s">
        <v>19</v>
      </c>
      <c r="D21" s="13">
        <v>56</v>
      </c>
      <c r="E21" s="14">
        <v>10</v>
      </c>
      <c r="F21" s="14">
        <v>55</v>
      </c>
      <c r="G21" s="14">
        <v>60</v>
      </c>
      <c r="H21" s="14">
        <v>55</v>
      </c>
      <c r="I21" s="14">
        <v>70</v>
      </c>
      <c r="J21" s="14">
        <v>60.25</v>
      </c>
      <c r="K21" s="14">
        <v>34</v>
      </c>
      <c r="L21" s="14">
        <v>10</v>
      </c>
      <c r="M21" s="10">
        <f t="shared" si="0"/>
        <v>29.650000000000002</v>
      </c>
      <c r="N21" s="14"/>
    </row>
    <row r="22" spans="1:14">
      <c r="A22" s="6">
        <v>18</v>
      </c>
      <c r="B22" s="11">
        <v>110140127</v>
      </c>
      <c r="C22" s="12" t="s">
        <v>20</v>
      </c>
      <c r="D22" s="13"/>
      <c r="E22" s="14"/>
      <c r="F22" s="14">
        <v>50</v>
      </c>
      <c r="G22" s="14"/>
      <c r="H22" s="14">
        <v>85</v>
      </c>
      <c r="I22" s="14"/>
      <c r="J22" s="14">
        <v>33.75</v>
      </c>
      <c r="K22" s="14">
        <v>23</v>
      </c>
      <c r="L22" s="14">
        <v>8</v>
      </c>
      <c r="M22" s="10">
        <f t="shared" si="0"/>
        <v>19.150000000000002</v>
      </c>
      <c r="N22" s="14"/>
    </row>
    <row r="23" spans="1:14">
      <c r="A23" s="6">
        <v>19</v>
      </c>
      <c r="B23" s="11">
        <v>110140131</v>
      </c>
      <c r="C23" s="12" t="s">
        <v>21</v>
      </c>
      <c r="D23" s="13"/>
      <c r="E23" s="14">
        <v>20</v>
      </c>
      <c r="F23" s="14">
        <v>50</v>
      </c>
      <c r="G23" s="14">
        <v>30</v>
      </c>
      <c r="H23" s="14"/>
      <c r="I23" s="14"/>
      <c r="J23" s="14">
        <v>25</v>
      </c>
      <c r="K23" s="14">
        <v>12</v>
      </c>
      <c r="L23" s="14"/>
      <c r="M23" s="10">
        <f t="shared" si="0"/>
        <v>9.8000000000000007</v>
      </c>
      <c r="N23" s="14"/>
    </row>
    <row r="24" spans="1:14">
      <c r="A24" s="6">
        <v>20</v>
      </c>
      <c r="B24" s="11">
        <v>110140140</v>
      </c>
      <c r="C24" s="12" t="s">
        <v>22</v>
      </c>
      <c r="D24" s="13">
        <v>60</v>
      </c>
      <c r="E24" s="14">
        <v>20</v>
      </c>
      <c r="F24" s="14">
        <v>50</v>
      </c>
      <c r="G24" s="14">
        <v>40</v>
      </c>
      <c r="H24" s="14">
        <v>70</v>
      </c>
      <c r="I24" s="14">
        <v>60</v>
      </c>
      <c r="J24" s="14">
        <v>60</v>
      </c>
      <c r="K24" s="14">
        <v>30</v>
      </c>
      <c r="L24" s="14">
        <v>27</v>
      </c>
      <c r="M24" s="10">
        <f t="shared" si="0"/>
        <v>34.799999999999997</v>
      </c>
      <c r="N24" s="14"/>
    </row>
    <row r="25" spans="1:14">
      <c r="A25" s="6">
        <v>21</v>
      </c>
      <c r="B25" s="11">
        <v>110140142</v>
      </c>
      <c r="C25" s="12" t="s">
        <v>23</v>
      </c>
      <c r="D25" s="13">
        <v>48</v>
      </c>
      <c r="E25" s="14">
        <v>10</v>
      </c>
      <c r="F25" s="14">
        <v>50</v>
      </c>
      <c r="G25" s="14"/>
      <c r="H25" s="14"/>
      <c r="I25" s="14">
        <v>60</v>
      </c>
      <c r="J25" s="14">
        <v>42</v>
      </c>
      <c r="K25" s="14">
        <v>38</v>
      </c>
      <c r="L25" s="14">
        <v>11</v>
      </c>
      <c r="M25" s="10">
        <f t="shared" si="0"/>
        <v>28</v>
      </c>
      <c r="N25" s="14"/>
    </row>
    <row r="26" spans="1:14">
      <c r="A26" s="6">
        <v>22</v>
      </c>
      <c r="B26" s="11">
        <v>110140146</v>
      </c>
      <c r="C26" s="12" t="s">
        <v>24</v>
      </c>
      <c r="D26" s="13"/>
      <c r="E26" s="14"/>
      <c r="F26" s="14"/>
      <c r="G26" s="14"/>
      <c r="H26" s="14"/>
      <c r="I26" s="14"/>
      <c r="J26" s="14">
        <v>0</v>
      </c>
      <c r="K26" s="14">
        <v>73</v>
      </c>
      <c r="L26" s="14"/>
      <c r="M26" s="10">
        <f t="shared" si="0"/>
        <v>29.200000000000003</v>
      </c>
      <c r="N26" s="14"/>
    </row>
    <row r="27" spans="1:14">
      <c r="A27" s="6">
        <v>23</v>
      </c>
      <c r="B27" s="11">
        <v>110140154</v>
      </c>
      <c r="C27" s="12" t="s">
        <v>25</v>
      </c>
      <c r="D27" s="13">
        <v>25</v>
      </c>
      <c r="E27" s="14">
        <v>10</v>
      </c>
      <c r="F27" s="14">
        <v>50</v>
      </c>
      <c r="G27" s="14">
        <v>35</v>
      </c>
      <c r="H27" s="14"/>
      <c r="I27" s="14">
        <v>60</v>
      </c>
      <c r="J27" s="14">
        <v>42.5</v>
      </c>
      <c r="K27" s="14">
        <v>46</v>
      </c>
      <c r="L27" s="14">
        <v>16</v>
      </c>
      <c r="M27" s="10">
        <f t="shared" si="0"/>
        <v>33.300000000000004</v>
      </c>
      <c r="N27" s="14"/>
    </row>
    <row r="28" spans="1:14">
      <c r="A28" s="6">
        <v>24</v>
      </c>
      <c r="B28" s="11">
        <v>110140156</v>
      </c>
      <c r="C28" s="12" t="s">
        <v>26</v>
      </c>
      <c r="D28" s="13">
        <v>45</v>
      </c>
      <c r="E28" s="14">
        <v>10</v>
      </c>
      <c r="F28" s="14">
        <v>50</v>
      </c>
      <c r="G28" s="14">
        <v>30</v>
      </c>
      <c r="H28" s="14">
        <v>55</v>
      </c>
      <c r="I28" s="14">
        <v>60</v>
      </c>
      <c r="J28" s="14">
        <v>52.5</v>
      </c>
      <c r="K28" s="14">
        <v>35</v>
      </c>
      <c r="L28" s="14">
        <v>10</v>
      </c>
      <c r="M28" s="10">
        <f t="shared" si="0"/>
        <v>28.5</v>
      </c>
      <c r="N28" s="14"/>
    </row>
    <row r="29" spans="1:14">
      <c r="A29" s="6">
        <v>25</v>
      </c>
      <c r="B29" s="11">
        <v>110140603</v>
      </c>
      <c r="C29" s="12" t="s">
        <v>27</v>
      </c>
      <c r="D29" s="13">
        <v>65</v>
      </c>
      <c r="E29" s="14">
        <v>15</v>
      </c>
      <c r="F29" s="14">
        <v>50</v>
      </c>
      <c r="G29" s="14">
        <v>35</v>
      </c>
      <c r="H29" s="14">
        <v>100</v>
      </c>
      <c r="I29" s="14">
        <v>85</v>
      </c>
      <c r="J29" s="14">
        <v>75</v>
      </c>
      <c r="K29" s="14">
        <v>34</v>
      </c>
      <c r="L29" s="14">
        <v>20</v>
      </c>
      <c r="M29" s="10">
        <f t="shared" si="0"/>
        <v>36.6</v>
      </c>
      <c r="N29" s="14"/>
    </row>
    <row r="30" spans="1:14">
      <c r="A30" s="6">
        <v>26</v>
      </c>
      <c r="B30" s="11">
        <v>110140713</v>
      </c>
      <c r="C30" s="12" t="s">
        <v>28</v>
      </c>
      <c r="D30" s="13"/>
      <c r="E30" s="14">
        <v>10</v>
      </c>
      <c r="F30" s="14"/>
      <c r="G30" s="14"/>
      <c r="H30" s="14"/>
      <c r="I30" s="14"/>
      <c r="J30" s="14">
        <v>2.5</v>
      </c>
      <c r="K30" s="14"/>
      <c r="L30" s="14"/>
      <c r="M30" s="10">
        <f t="shared" si="0"/>
        <v>0.5</v>
      </c>
      <c r="N30" s="14"/>
    </row>
    <row r="31" spans="1:14">
      <c r="A31" s="6">
        <v>27</v>
      </c>
      <c r="B31" s="11">
        <v>110150002</v>
      </c>
      <c r="C31" s="12" t="s">
        <v>29</v>
      </c>
      <c r="D31" s="13">
        <v>85</v>
      </c>
      <c r="E31" s="14">
        <v>25</v>
      </c>
      <c r="F31" s="14">
        <v>50</v>
      </c>
      <c r="G31" s="14">
        <v>35</v>
      </c>
      <c r="H31" s="14">
        <v>55</v>
      </c>
      <c r="I31" s="14">
        <v>85</v>
      </c>
      <c r="J31" s="14">
        <v>68.75</v>
      </c>
      <c r="K31" s="14">
        <v>76</v>
      </c>
      <c r="L31" s="14">
        <v>38</v>
      </c>
      <c r="M31" s="10">
        <f t="shared" si="0"/>
        <v>59.350000000000009</v>
      </c>
      <c r="N31" s="14"/>
    </row>
    <row r="32" spans="1:14">
      <c r="A32" s="6">
        <v>28</v>
      </c>
      <c r="B32" s="11">
        <v>110150005</v>
      </c>
      <c r="C32" s="12" t="s">
        <v>30</v>
      </c>
      <c r="D32" s="13">
        <v>70</v>
      </c>
      <c r="E32" s="14">
        <v>10</v>
      </c>
      <c r="F32" s="14">
        <v>50</v>
      </c>
      <c r="G32" s="14">
        <v>35</v>
      </c>
      <c r="H32" s="14">
        <v>40</v>
      </c>
      <c r="I32" s="14">
        <v>60</v>
      </c>
      <c r="J32" s="14">
        <v>55</v>
      </c>
      <c r="K32" s="14">
        <v>65</v>
      </c>
      <c r="L32" s="14">
        <v>34</v>
      </c>
      <c r="M32" s="10">
        <f t="shared" si="0"/>
        <v>50.6</v>
      </c>
      <c r="N32" s="14"/>
    </row>
    <row r="33" spans="1:14">
      <c r="A33" s="6">
        <v>29</v>
      </c>
      <c r="B33" s="11">
        <v>110150014</v>
      </c>
      <c r="C33" s="12" t="s">
        <v>31</v>
      </c>
      <c r="D33" s="13">
        <v>85</v>
      </c>
      <c r="E33" s="14">
        <v>20</v>
      </c>
      <c r="F33" s="14">
        <v>50</v>
      </c>
      <c r="G33" s="14">
        <v>35</v>
      </c>
      <c r="H33" s="14">
        <v>100</v>
      </c>
      <c r="I33" s="14">
        <v>60</v>
      </c>
      <c r="J33" s="14">
        <v>73.75</v>
      </c>
      <c r="K33" s="14">
        <v>51</v>
      </c>
      <c r="L33" s="14">
        <v>15</v>
      </c>
      <c r="M33" s="10">
        <f t="shared" si="0"/>
        <v>41.150000000000006</v>
      </c>
      <c r="N33" s="14"/>
    </row>
    <row r="34" spans="1:14">
      <c r="A34" s="6">
        <v>30</v>
      </c>
      <c r="B34" s="11">
        <v>110150017</v>
      </c>
      <c r="C34" s="12" t="s">
        <v>32</v>
      </c>
      <c r="D34" s="13">
        <v>85</v>
      </c>
      <c r="E34" s="14">
        <v>10</v>
      </c>
      <c r="F34" s="14">
        <v>50</v>
      </c>
      <c r="G34" s="14"/>
      <c r="H34" s="14">
        <v>55</v>
      </c>
      <c r="I34" s="14">
        <v>50</v>
      </c>
      <c r="J34" s="14">
        <v>60</v>
      </c>
      <c r="K34" s="14">
        <v>56</v>
      </c>
      <c r="L34" s="14">
        <v>50</v>
      </c>
      <c r="M34" s="10">
        <f t="shared" si="0"/>
        <v>54.400000000000006</v>
      </c>
      <c r="N34" s="14"/>
    </row>
    <row r="35" spans="1:14">
      <c r="A35" s="6">
        <v>31</v>
      </c>
      <c r="B35" s="11">
        <v>110150019</v>
      </c>
      <c r="C35" s="12" t="s">
        <v>33</v>
      </c>
      <c r="D35" s="13">
        <v>75</v>
      </c>
      <c r="E35" s="14">
        <v>15</v>
      </c>
      <c r="F35" s="14">
        <v>50</v>
      </c>
      <c r="G35" s="14">
        <v>30</v>
      </c>
      <c r="H35" s="14"/>
      <c r="I35" s="14"/>
      <c r="J35" s="14">
        <v>42.5</v>
      </c>
      <c r="K35" s="14">
        <v>88</v>
      </c>
      <c r="L35" s="14">
        <v>16</v>
      </c>
      <c r="M35" s="10">
        <f t="shared" si="0"/>
        <v>50.1</v>
      </c>
      <c r="N35" s="14"/>
    </row>
    <row r="36" spans="1:14">
      <c r="A36" s="6">
        <v>32</v>
      </c>
      <c r="B36" s="11">
        <v>110150024</v>
      </c>
      <c r="C36" s="12" t="s">
        <v>34</v>
      </c>
      <c r="D36" s="13">
        <v>60</v>
      </c>
      <c r="E36" s="14">
        <v>30</v>
      </c>
      <c r="F36" s="14">
        <v>50</v>
      </c>
      <c r="G36" s="14">
        <v>35</v>
      </c>
      <c r="H36" s="14"/>
      <c r="I36" s="14">
        <v>85</v>
      </c>
      <c r="J36" s="14">
        <v>57.5</v>
      </c>
      <c r="K36" s="14">
        <v>41</v>
      </c>
      <c r="L36" s="14">
        <v>25</v>
      </c>
      <c r="M36" s="10">
        <f t="shared" si="0"/>
        <v>37.900000000000006</v>
      </c>
      <c r="N36" s="14"/>
    </row>
    <row r="37" spans="1:14">
      <c r="A37" s="6">
        <v>33</v>
      </c>
      <c r="B37" s="11">
        <v>110150027</v>
      </c>
      <c r="C37" s="12" t="s">
        <v>35</v>
      </c>
      <c r="D37" s="13">
        <v>80</v>
      </c>
      <c r="E37" s="14">
        <v>40</v>
      </c>
      <c r="F37" s="14">
        <v>90</v>
      </c>
      <c r="G37" s="14">
        <v>55</v>
      </c>
      <c r="H37" s="14">
        <v>40</v>
      </c>
      <c r="I37" s="14">
        <v>90</v>
      </c>
      <c r="J37" s="14">
        <v>78.75</v>
      </c>
      <c r="K37" s="14">
        <v>70</v>
      </c>
      <c r="L37" s="14">
        <v>60</v>
      </c>
      <c r="M37" s="10">
        <f t="shared" si="0"/>
        <v>67.75</v>
      </c>
      <c r="N37" s="14"/>
    </row>
    <row r="38" spans="1:14">
      <c r="A38" s="6">
        <v>34</v>
      </c>
      <c r="B38" s="11">
        <v>110150028</v>
      </c>
      <c r="C38" s="12" t="s">
        <v>36</v>
      </c>
      <c r="D38" s="13"/>
      <c r="E38" s="14"/>
      <c r="F38" s="14">
        <v>50</v>
      </c>
      <c r="G38" s="14">
        <v>35</v>
      </c>
      <c r="H38" s="14">
        <v>55</v>
      </c>
      <c r="I38" s="14">
        <v>45</v>
      </c>
      <c r="J38" s="14">
        <v>46.25</v>
      </c>
      <c r="K38" s="14">
        <v>47</v>
      </c>
      <c r="L38" s="14">
        <v>22</v>
      </c>
      <c r="M38" s="10">
        <f t="shared" si="0"/>
        <v>36.85</v>
      </c>
      <c r="N38" s="14"/>
    </row>
    <row r="39" spans="1:14">
      <c r="A39" s="6">
        <v>35</v>
      </c>
      <c r="B39" s="11">
        <v>110150029</v>
      </c>
      <c r="C39" s="12" t="s">
        <v>37</v>
      </c>
      <c r="D39" s="13">
        <v>75</v>
      </c>
      <c r="E39" s="14">
        <v>15</v>
      </c>
      <c r="F39" s="14">
        <v>50</v>
      </c>
      <c r="G39" s="14">
        <v>30</v>
      </c>
      <c r="H39" s="14">
        <v>50</v>
      </c>
      <c r="I39" s="14">
        <v>60</v>
      </c>
      <c r="J39" s="14">
        <v>58.75</v>
      </c>
      <c r="K39" s="14">
        <v>52</v>
      </c>
      <c r="L39" s="14">
        <v>8</v>
      </c>
      <c r="M39" s="10">
        <f t="shared" si="0"/>
        <v>35.75</v>
      </c>
      <c r="N39" s="14"/>
    </row>
    <row r="40" spans="1:14">
      <c r="A40" s="6">
        <v>36</v>
      </c>
      <c r="B40" s="11">
        <v>110150038</v>
      </c>
      <c r="C40" s="12" t="s">
        <v>38</v>
      </c>
      <c r="D40" s="13">
        <v>75</v>
      </c>
      <c r="E40" s="14">
        <v>15</v>
      </c>
      <c r="F40" s="14">
        <v>50</v>
      </c>
      <c r="G40" s="14">
        <v>35</v>
      </c>
      <c r="H40" s="14">
        <v>100</v>
      </c>
      <c r="I40" s="14">
        <v>75</v>
      </c>
      <c r="J40" s="14">
        <v>75</v>
      </c>
      <c r="K40" s="14">
        <v>51</v>
      </c>
      <c r="L40" s="14">
        <v>26</v>
      </c>
      <c r="M40" s="10">
        <f t="shared" si="0"/>
        <v>45.800000000000004</v>
      </c>
      <c r="N40" s="14"/>
    </row>
    <row r="41" spans="1:14">
      <c r="A41" s="6">
        <v>37</v>
      </c>
      <c r="B41" s="11">
        <v>110150104</v>
      </c>
      <c r="C41" s="12" t="s">
        <v>39</v>
      </c>
      <c r="D41" s="13">
        <v>65</v>
      </c>
      <c r="E41" s="14">
        <v>15</v>
      </c>
      <c r="F41" s="14">
        <v>50</v>
      </c>
      <c r="G41" s="14">
        <v>35</v>
      </c>
      <c r="H41" s="14">
        <v>70</v>
      </c>
      <c r="I41" s="14"/>
      <c r="J41" s="14">
        <v>55</v>
      </c>
      <c r="K41" s="14">
        <v>34</v>
      </c>
      <c r="L41" s="14">
        <v>21</v>
      </c>
      <c r="M41" s="10">
        <f t="shared" si="0"/>
        <v>33</v>
      </c>
      <c r="N41" s="14"/>
    </row>
    <row r="42" spans="1:14">
      <c r="A42" s="6">
        <v>38</v>
      </c>
      <c r="B42" s="11">
        <v>110150112</v>
      </c>
      <c r="C42" s="12" t="s">
        <v>40</v>
      </c>
      <c r="D42" s="13">
        <v>85</v>
      </c>
      <c r="E42" s="14">
        <v>15</v>
      </c>
      <c r="F42" s="14">
        <v>50</v>
      </c>
      <c r="G42" s="14">
        <v>30</v>
      </c>
      <c r="H42" s="14">
        <v>55</v>
      </c>
      <c r="I42" s="14">
        <v>85</v>
      </c>
      <c r="J42" s="14">
        <v>68.75</v>
      </c>
      <c r="K42" s="14">
        <v>42</v>
      </c>
      <c r="L42" s="14">
        <v>13</v>
      </c>
      <c r="M42" s="10">
        <f t="shared" si="0"/>
        <v>35.75</v>
      </c>
      <c r="N42" s="14"/>
    </row>
    <row r="43" spans="1:14">
      <c r="A43" s="6">
        <v>39</v>
      </c>
      <c r="B43" s="11">
        <v>110150113</v>
      </c>
      <c r="C43" s="12" t="s">
        <v>41</v>
      </c>
      <c r="D43" s="13">
        <v>80</v>
      </c>
      <c r="E43" s="14">
        <v>20</v>
      </c>
      <c r="F43" s="14">
        <v>90</v>
      </c>
      <c r="G43" s="14">
        <v>45</v>
      </c>
      <c r="H43" s="14">
        <v>55</v>
      </c>
      <c r="I43" s="14">
        <v>90</v>
      </c>
      <c r="J43" s="14">
        <v>78.75</v>
      </c>
      <c r="K43" s="14">
        <v>56</v>
      </c>
      <c r="L43" s="14">
        <v>61</v>
      </c>
      <c r="M43" s="10">
        <f t="shared" si="0"/>
        <v>62.550000000000011</v>
      </c>
      <c r="N43" s="14"/>
    </row>
    <row r="44" spans="1:14">
      <c r="A44" s="6">
        <v>40</v>
      </c>
      <c r="B44" s="11">
        <v>110150119</v>
      </c>
      <c r="C44" s="12" t="s">
        <v>42</v>
      </c>
      <c r="D44" s="13">
        <v>85</v>
      </c>
      <c r="E44" s="14">
        <v>20</v>
      </c>
      <c r="F44" s="14">
        <v>50</v>
      </c>
      <c r="G44" s="14">
        <v>35</v>
      </c>
      <c r="H44" s="14">
        <v>55</v>
      </c>
      <c r="I44" s="14">
        <v>80</v>
      </c>
      <c r="J44" s="14">
        <v>67.5</v>
      </c>
      <c r="K44" s="14">
        <v>43</v>
      </c>
      <c r="L44" s="14">
        <v>18</v>
      </c>
      <c r="M44" s="10">
        <f t="shared" si="0"/>
        <v>37.9</v>
      </c>
      <c r="N44" s="14"/>
    </row>
    <row r="45" spans="1:14">
      <c r="A45" s="6">
        <v>41</v>
      </c>
      <c r="B45" s="11">
        <v>110150120</v>
      </c>
      <c r="C45" s="12" t="s">
        <v>43</v>
      </c>
      <c r="D45" s="13"/>
      <c r="E45" s="14"/>
      <c r="F45" s="14"/>
      <c r="G45" s="14"/>
      <c r="H45" s="14"/>
      <c r="I45" s="14">
        <v>85</v>
      </c>
      <c r="J45" s="14">
        <v>21.25</v>
      </c>
      <c r="K45" s="14">
        <v>37</v>
      </c>
      <c r="L45" s="14">
        <v>9</v>
      </c>
      <c r="M45" s="10">
        <f t="shared" si="0"/>
        <v>22.650000000000002</v>
      </c>
      <c r="N45" s="14"/>
    </row>
    <row r="46" spans="1:14">
      <c r="A46" s="6">
        <v>42</v>
      </c>
      <c r="B46" s="11">
        <v>110150121</v>
      </c>
      <c r="C46" s="12" t="s">
        <v>44</v>
      </c>
      <c r="D46" s="13">
        <v>50</v>
      </c>
      <c r="E46" s="14">
        <v>15</v>
      </c>
      <c r="F46" s="14"/>
      <c r="G46" s="14">
        <v>20</v>
      </c>
      <c r="H46" s="14">
        <v>10</v>
      </c>
      <c r="I46" s="14"/>
      <c r="J46" s="14">
        <v>23.75</v>
      </c>
      <c r="K46" s="14">
        <v>20</v>
      </c>
      <c r="L46" s="14">
        <v>7</v>
      </c>
      <c r="M46" s="10">
        <f t="shared" si="0"/>
        <v>15.55</v>
      </c>
      <c r="N46" s="14"/>
    </row>
    <row r="47" spans="1:14">
      <c r="A47" s="6">
        <v>43</v>
      </c>
      <c r="B47" s="11">
        <v>110150123</v>
      </c>
      <c r="C47" s="12" t="s">
        <v>45</v>
      </c>
      <c r="D47" s="13">
        <v>60</v>
      </c>
      <c r="E47" s="14">
        <v>15</v>
      </c>
      <c r="F47" s="14">
        <v>50</v>
      </c>
      <c r="G47" s="14">
        <v>50</v>
      </c>
      <c r="H47" s="14">
        <v>40</v>
      </c>
      <c r="I47" s="14">
        <v>85</v>
      </c>
      <c r="J47" s="14">
        <v>61.25</v>
      </c>
      <c r="K47" s="14">
        <v>35</v>
      </c>
      <c r="L47" s="14">
        <v>24</v>
      </c>
      <c r="M47" s="10">
        <f t="shared" si="0"/>
        <v>35.85</v>
      </c>
      <c r="N47" s="14"/>
    </row>
    <row r="48" spans="1:14">
      <c r="A48" s="6">
        <v>44</v>
      </c>
      <c r="B48" s="11">
        <v>110150127</v>
      </c>
      <c r="C48" s="12" t="s">
        <v>46</v>
      </c>
      <c r="D48" s="13">
        <v>55</v>
      </c>
      <c r="E48" s="14">
        <v>15</v>
      </c>
      <c r="F48" s="14">
        <v>50</v>
      </c>
      <c r="G48" s="14">
        <v>60</v>
      </c>
      <c r="H48" s="14">
        <v>55</v>
      </c>
      <c r="I48" s="14"/>
      <c r="J48" s="14">
        <v>55</v>
      </c>
      <c r="K48" s="14">
        <v>51</v>
      </c>
      <c r="L48" s="14">
        <v>11</v>
      </c>
      <c r="M48" s="10">
        <f t="shared" si="0"/>
        <v>35.800000000000004</v>
      </c>
      <c r="N48" s="14"/>
    </row>
    <row r="49" spans="1:14">
      <c r="A49" s="6">
        <v>45</v>
      </c>
      <c r="B49" s="11">
        <v>110150133</v>
      </c>
      <c r="C49" s="12" t="s">
        <v>47</v>
      </c>
      <c r="D49" s="13">
        <v>68</v>
      </c>
      <c r="E49" s="14">
        <v>20</v>
      </c>
      <c r="F49" s="14">
        <v>50</v>
      </c>
      <c r="G49" s="14">
        <v>35</v>
      </c>
      <c r="H49" s="14"/>
      <c r="I49" s="14"/>
      <c r="J49" s="14">
        <v>43.25</v>
      </c>
      <c r="K49" s="14">
        <v>44</v>
      </c>
      <c r="L49" s="14">
        <v>11</v>
      </c>
      <c r="M49" s="10">
        <f t="shared" si="0"/>
        <v>30.65</v>
      </c>
      <c r="N49" s="14"/>
    </row>
    <row r="50" spans="1:14">
      <c r="A50" s="6">
        <v>46</v>
      </c>
      <c r="B50" s="11">
        <v>110150135</v>
      </c>
      <c r="C50" s="12" t="s">
        <v>48</v>
      </c>
      <c r="D50" s="13">
        <v>80</v>
      </c>
      <c r="E50" s="14">
        <v>40</v>
      </c>
      <c r="F50" s="14">
        <v>50</v>
      </c>
      <c r="G50" s="14">
        <v>45</v>
      </c>
      <c r="H50" s="14">
        <v>55</v>
      </c>
      <c r="I50" s="14">
        <v>85</v>
      </c>
      <c r="J50" s="14">
        <v>67.5</v>
      </c>
      <c r="K50" s="14">
        <v>40</v>
      </c>
      <c r="L50" s="14">
        <v>21</v>
      </c>
      <c r="M50" s="10">
        <f t="shared" si="0"/>
        <v>37.9</v>
      </c>
      <c r="N50" s="14"/>
    </row>
    <row r="51" spans="1:14">
      <c r="A51" s="6">
        <v>47</v>
      </c>
      <c r="B51" s="11">
        <v>110150137</v>
      </c>
      <c r="C51" s="12" t="s">
        <v>49</v>
      </c>
      <c r="D51" s="13">
        <v>65</v>
      </c>
      <c r="E51" s="14">
        <v>10</v>
      </c>
      <c r="F51" s="14">
        <v>50</v>
      </c>
      <c r="G51" s="14">
        <v>35</v>
      </c>
      <c r="H51" s="14">
        <v>85</v>
      </c>
      <c r="I51" s="14">
        <v>85</v>
      </c>
      <c r="J51" s="14">
        <v>71.25</v>
      </c>
      <c r="K51" s="14">
        <v>64</v>
      </c>
      <c r="L51" s="14">
        <v>33</v>
      </c>
      <c r="M51" s="10">
        <f t="shared" si="0"/>
        <v>53.050000000000004</v>
      </c>
      <c r="N51" s="14"/>
    </row>
    <row r="52" spans="1:14">
      <c r="A52" s="6">
        <v>48</v>
      </c>
      <c r="B52" s="11">
        <v>110150145</v>
      </c>
      <c r="C52" s="12" t="s">
        <v>50</v>
      </c>
      <c r="D52" s="13">
        <v>80</v>
      </c>
      <c r="E52" s="14">
        <v>10</v>
      </c>
      <c r="F52" s="14"/>
      <c r="G52" s="14">
        <v>35</v>
      </c>
      <c r="H52" s="14"/>
      <c r="I52" s="14">
        <v>60</v>
      </c>
      <c r="J52" s="14">
        <v>46.25</v>
      </c>
      <c r="K52" s="14">
        <v>23</v>
      </c>
      <c r="L52" s="14">
        <v>14</v>
      </c>
      <c r="M52" s="10">
        <f t="shared" si="0"/>
        <v>24.050000000000004</v>
      </c>
      <c r="N52" s="14"/>
    </row>
    <row r="53" spans="1:14">
      <c r="A53" s="6">
        <v>49</v>
      </c>
      <c r="B53" s="11">
        <v>110150154</v>
      </c>
      <c r="C53" s="12" t="s">
        <v>51</v>
      </c>
      <c r="D53" s="13">
        <v>65</v>
      </c>
      <c r="E53" s="14">
        <v>75</v>
      </c>
      <c r="F53" s="14"/>
      <c r="G53" s="14">
        <v>30</v>
      </c>
      <c r="H53" s="14">
        <v>40</v>
      </c>
      <c r="I53" s="14"/>
      <c r="J53" s="14">
        <v>52.5</v>
      </c>
      <c r="K53" s="14">
        <v>42</v>
      </c>
      <c r="L53" s="14">
        <v>18</v>
      </c>
      <c r="M53" s="10">
        <f t="shared" si="0"/>
        <v>34.5</v>
      </c>
      <c r="N53" s="14"/>
    </row>
    <row r="54" spans="1:14">
      <c r="A54" s="6">
        <v>50</v>
      </c>
      <c r="B54" s="11">
        <v>110150740</v>
      </c>
      <c r="C54" s="12" t="s">
        <v>52</v>
      </c>
      <c r="D54" s="13"/>
      <c r="E54" s="14"/>
      <c r="F54" s="14">
        <v>30</v>
      </c>
      <c r="G54" s="14"/>
      <c r="H54" s="14">
        <v>55</v>
      </c>
      <c r="I54" s="14">
        <v>85</v>
      </c>
      <c r="J54" s="14">
        <v>42.5</v>
      </c>
      <c r="K54" s="14">
        <v>50</v>
      </c>
      <c r="L54" s="14">
        <v>20</v>
      </c>
      <c r="M54" s="10">
        <f t="shared" si="0"/>
        <v>36.5</v>
      </c>
      <c r="N54" s="14"/>
    </row>
    <row r="55" spans="1:14">
      <c r="A55" s="6">
        <v>51</v>
      </c>
      <c r="B55" s="11">
        <v>110160101</v>
      </c>
      <c r="C55" s="12" t="s">
        <v>53</v>
      </c>
      <c r="D55" s="13">
        <v>75</v>
      </c>
      <c r="E55" s="14">
        <v>60</v>
      </c>
      <c r="F55" s="14">
        <v>95</v>
      </c>
      <c r="G55" s="14"/>
      <c r="H55" s="14"/>
      <c r="I55" s="14">
        <v>75</v>
      </c>
      <c r="J55" s="14">
        <v>76.25</v>
      </c>
      <c r="K55" s="14">
        <v>72</v>
      </c>
      <c r="L55" s="14">
        <v>48</v>
      </c>
      <c r="M55" s="10">
        <f t="shared" si="0"/>
        <v>63.25</v>
      </c>
      <c r="N55" s="14"/>
    </row>
    <row r="56" spans="1:14">
      <c r="A56" s="6">
        <v>52</v>
      </c>
      <c r="B56" s="11">
        <v>110160102</v>
      </c>
      <c r="C56" s="12" t="s">
        <v>54</v>
      </c>
      <c r="D56" s="13">
        <v>70</v>
      </c>
      <c r="E56" s="14">
        <v>70</v>
      </c>
      <c r="F56" s="14">
        <v>75</v>
      </c>
      <c r="G56" s="14">
        <v>35</v>
      </c>
      <c r="H56" s="14"/>
      <c r="I56" s="14">
        <v>70</v>
      </c>
      <c r="J56" s="14">
        <v>71.25</v>
      </c>
      <c r="K56" s="14">
        <v>63</v>
      </c>
      <c r="L56" s="14">
        <v>61</v>
      </c>
      <c r="M56" s="10">
        <f t="shared" si="0"/>
        <v>63.850000000000009</v>
      </c>
      <c r="N56" s="14"/>
    </row>
    <row r="57" spans="1:14">
      <c r="A57" s="6">
        <v>53</v>
      </c>
      <c r="B57" s="11">
        <v>110160108</v>
      </c>
      <c r="C57" s="12" t="s">
        <v>55</v>
      </c>
      <c r="D57" s="13">
        <v>85</v>
      </c>
      <c r="E57" s="14">
        <v>10</v>
      </c>
      <c r="F57" s="14">
        <v>50</v>
      </c>
      <c r="G57" s="14">
        <v>35</v>
      </c>
      <c r="H57" s="14"/>
      <c r="I57" s="14">
        <v>80</v>
      </c>
      <c r="J57" s="14">
        <v>62.5</v>
      </c>
      <c r="K57" s="14">
        <v>33</v>
      </c>
      <c r="L57" s="14">
        <v>7</v>
      </c>
      <c r="M57" s="10">
        <f t="shared" si="0"/>
        <v>28.500000000000004</v>
      </c>
      <c r="N57" s="14"/>
    </row>
    <row r="58" spans="1:14">
      <c r="A58" s="6">
        <v>54</v>
      </c>
      <c r="B58" s="11">
        <v>110160118</v>
      </c>
      <c r="C58" s="12" t="s">
        <v>56</v>
      </c>
      <c r="D58" s="13">
        <v>85</v>
      </c>
      <c r="E58" s="14">
        <v>70</v>
      </c>
      <c r="F58" s="14">
        <v>50</v>
      </c>
      <c r="G58" s="14">
        <v>45</v>
      </c>
      <c r="H58" s="14"/>
      <c r="I58" s="14">
        <v>85</v>
      </c>
      <c r="J58" s="14">
        <v>72.5</v>
      </c>
      <c r="K58" s="14">
        <v>63</v>
      </c>
      <c r="L58" s="14">
        <v>30</v>
      </c>
      <c r="M58" s="10">
        <f t="shared" si="0"/>
        <v>51.7</v>
      </c>
      <c r="N58" s="14"/>
    </row>
    <row r="59" spans="1:14">
      <c r="A59" s="6">
        <v>55</v>
      </c>
      <c r="B59" s="11">
        <v>110160504</v>
      </c>
      <c r="C59" s="12" t="s">
        <v>57</v>
      </c>
      <c r="D59" s="13">
        <v>65</v>
      </c>
      <c r="E59" s="14">
        <v>10</v>
      </c>
      <c r="F59" s="14">
        <v>50</v>
      </c>
      <c r="G59" s="14">
        <v>30</v>
      </c>
      <c r="H59" s="14">
        <v>70</v>
      </c>
      <c r="I59" s="14"/>
      <c r="J59" s="14">
        <v>53.75</v>
      </c>
      <c r="K59" s="14">
        <v>10</v>
      </c>
      <c r="L59" s="14">
        <v>1</v>
      </c>
      <c r="M59" s="10">
        <f t="shared" si="0"/>
        <v>15.15</v>
      </c>
      <c r="N59" s="14"/>
    </row>
    <row r="60" spans="1:14">
      <c r="A60" s="6">
        <v>56</v>
      </c>
      <c r="B60" s="11">
        <v>110160542</v>
      </c>
      <c r="C60" s="12" t="s">
        <v>58</v>
      </c>
      <c r="D60" s="13">
        <v>55</v>
      </c>
      <c r="E60" s="14">
        <v>15</v>
      </c>
      <c r="F60" s="14">
        <v>50</v>
      </c>
      <c r="G60" s="14"/>
      <c r="H60" s="14">
        <v>55</v>
      </c>
      <c r="I60" s="14"/>
      <c r="J60" s="14">
        <v>43.75</v>
      </c>
      <c r="K60" s="14">
        <v>5</v>
      </c>
      <c r="L60" s="14"/>
      <c r="M60" s="10">
        <f t="shared" si="0"/>
        <v>10.75</v>
      </c>
      <c r="N60" s="14"/>
    </row>
    <row r="61" spans="1:14">
      <c r="A61" s="6">
        <v>57</v>
      </c>
      <c r="B61" s="11">
        <v>110170706</v>
      </c>
      <c r="C61" s="12" t="s">
        <v>59</v>
      </c>
      <c r="D61" s="13">
        <v>50</v>
      </c>
      <c r="E61" s="14">
        <v>20</v>
      </c>
      <c r="F61" s="14">
        <v>30</v>
      </c>
      <c r="G61" s="14">
        <v>30</v>
      </c>
      <c r="H61" s="14">
        <v>55</v>
      </c>
      <c r="I61" s="14">
        <v>70</v>
      </c>
      <c r="J61" s="14">
        <v>51.25</v>
      </c>
      <c r="K61" s="14">
        <v>50</v>
      </c>
      <c r="L61" s="14">
        <v>17</v>
      </c>
      <c r="M61" s="10">
        <f t="shared" si="0"/>
        <v>37.049999999999997</v>
      </c>
      <c r="N61" s="14"/>
    </row>
    <row r="62" spans="1:14">
      <c r="A62" s="6">
        <v>58</v>
      </c>
      <c r="B62" s="11">
        <v>130140252</v>
      </c>
      <c r="C62" s="12" t="s">
        <v>60</v>
      </c>
      <c r="D62" s="13">
        <v>80</v>
      </c>
      <c r="E62" s="14">
        <v>15</v>
      </c>
      <c r="F62" s="14">
        <v>50</v>
      </c>
      <c r="G62" s="14">
        <v>25</v>
      </c>
      <c r="H62" s="14"/>
      <c r="I62" s="14">
        <v>60</v>
      </c>
      <c r="J62" s="14">
        <v>53.75</v>
      </c>
      <c r="K62" s="14">
        <v>31</v>
      </c>
      <c r="L62" s="14">
        <v>8</v>
      </c>
      <c r="M62" s="10">
        <f t="shared" si="0"/>
        <v>26.349999999999998</v>
      </c>
      <c r="N62" s="14"/>
    </row>
    <row r="63" spans="1:14" ht="12.6" thickBot="1">
      <c r="A63" s="15">
        <v>59</v>
      </c>
      <c r="B63" s="16">
        <v>150160114</v>
      </c>
      <c r="C63" s="17" t="s">
        <v>61</v>
      </c>
      <c r="D63" s="18">
        <v>30</v>
      </c>
      <c r="E63" s="19">
        <v>15</v>
      </c>
      <c r="F63" s="19"/>
      <c r="G63" s="19"/>
      <c r="H63" s="19">
        <v>55</v>
      </c>
      <c r="I63" s="19">
        <v>50</v>
      </c>
      <c r="J63" s="19">
        <v>37.5</v>
      </c>
      <c r="K63" s="19">
        <v>77</v>
      </c>
      <c r="L63" s="19">
        <v>24</v>
      </c>
      <c r="M63" s="10">
        <f t="shared" si="0"/>
        <v>47.9</v>
      </c>
      <c r="N63" s="19"/>
    </row>
    <row r="64" spans="1:14">
      <c r="J64" s="1">
        <v>100</v>
      </c>
      <c r="K64" s="1">
        <v>100</v>
      </c>
      <c r="L64" s="1">
        <v>100</v>
      </c>
      <c r="M64" s="10">
        <f t="shared" si="0"/>
        <v>100</v>
      </c>
    </row>
    <row r="65" spans="3:12">
      <c r="C65" s="1" t="s">
        <v>85</v>
      </c>
      <c r="D65" s="1">
        <f t="shared" ref="D65:J65" si="1">COUNTIF(D5:D63,"&gt;0")</f>
        <v>48</v>
      </c>
      <c r="E65" s="1">
        <f t="shared" si="1"/>
        <v>51</v>
      </c>
      <c r="F65" s="1">
        <f t="shared" si="1"/>
        <v>48</v>
      </c>
      <c r="G65" s="1">
        <f t="shared" si="1"/>
        <v>43</v>
      </c>
      <c r="H65" s="1">
        <f t="shared" si="1"/>
        <v>35</v>
      </c>
      <c r="I65" s="1">
        <f t="shared" si="1"/>
        <v>37</v>
      </c>
      <c r="J65" s="1">
        <f t="shared" si="1"/>
        <v>56</v>
      </c>
      <c r="K65" s="1">
        <f t="shared" ref="K65:L65" si="2">COUNTIF(K5:K63,"&gt;0")</f>
        <v>58</v>
      </c>
      <c r="L65" s="1">
        <f t="shared" si="2"/>
        <v>54</v>
      </c>
    </row>
    <row r="66" spans="3:12">
      <c r="C66" s="1" t="s">
        <v>86</v>
      </c>
      <c r="D66" s="1">
        <f t="shared" ref="D66:J66" si="3">SUM(D5:D63)/59</f>
        <v>49.610169491525426</v>
      </c>
      <c r="E66" s="1">
        <f t="shared" si="3"/>
        <v>18.135593220338983</v>
      </c>
      <c r="F66" s="1">
        <f t="shared" si="3"/>
        <v>42.033898305084747</v>
      </c>
      <c r="G66" s="1">
        <f t="shared" si="3"/>
        <v>27.203389830508474</v>
      </c>
      <c r="H66" s="1">
        <f t="shared" si="3"/>
        <v>34.745762711864408</v>
      </c>
      <c r="I66" s="1">
        <f t="shared" si="3"/>
        <v>43.983050847457626</v>
      </c>
      <c r="J66" s="1">
        <f t="shared" si="3"/>
        <v>48.398305084745765</v>
      </c>
      <c r="K66" s="1">
        <f t="shared" ref="K66:L66" si="4">SUM(K5:K63)/59</f>
        <v>41.66101694915254</v>
      </c>
      <c r="L66" s="1">
        <f t="shared" si="4"/>
        <v>17.542372881355931</v>
      </c>
    </row>
    <row r="67" spans="3:12">
      <c r="C67" s="1" t="s">
        <v>87</v>
      </c>
      <c r="D67" s="1">
        <f t="shared" ref="D67:J67" si="5">SUM(D5:D63)/D65</f>
        <v>60.979166666666664</v>
      </c>
      <c r="E67" s="1">
        <f t="shared" si="5"/>
        <v>20.980392156862745</v>
      </c>
      <c r="F67" s="1">
        <f t="shared" si="5"/>
        <v>51.666666666666664</v>
      </c>
      <c r="G67" s="1">
        <f t="shared" si="5"/>
        <v>37.325581395348834</v>
      </c>
      <c r="H67" s="1">
        <f t="shared" si="5"/>
        <v>58.571428571428569</v>
      </c>
      <c r="I67" s="1">
        <f t="shared" si="5"/>
        <v>70.13513513513513</v>
      </c>
      <c r="J67" s="1">
        <f t="shared" si="5"/>
        <v>50.991071428571431</v>
      </c>
      <c r="K67" s="1">
        <f t="shared" ref="K67:L67" si="6">SUM(K5:K63)/K65</f>
        <v>42.379310344827587</v>
      </c>
      <c r="L67" s="1">
        <f t="shared" si="6"/>
        <v>19.166666666666668</v>
      </c>
    </row>
  </sheetData>
  <pageMargins left="0.7" right="0.7" top="0.75" bottom="0.75" header="0.3" footer="0.3"/>
  <pageSetup orientation="portrait" r:id="rId1"/>
  <ignoredErrors>
    <ignoredError sqref="K3:M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67"/>
  <sheetViews>
    <sheetView workbookViewId="0">
      <selection activeCell="R50" sqref="R50"/>
    </sheetView>
  </sheetViews>
  <sheetFormatPr defaultRowHeight="12"/>
  <cols>
    <col min="1" max="1" width="3" style="1" bestFit="1" customWidth="1"/>
    <col min="2" max="2" width="8.6640625" style="1" customWidth="1"/>
    <col min="3" max="3" width="24.21875" style="1" bestFit="1" customWidth="1"/>
    <col min="4" max="9" width="5" style="1" customWidth="1"/>
    <col min="10" max="10" width="8.109375" style="1" customWidth="1"/>
    <col min="11" max="11" width="6.77734375" style="1" customWidth="1"/>
    <col min="12" max="12" width="4.109375" style="1" customWidth="1"/>
    <col min="13" max="13" width="5.21875" style="32" customWidth="1"/>
    <col min="14" max="14" width="4.88671875" style="32" customWidth="1"/>
    <col min="15" max="15" width="8.88671875" style="1" customWidth="1"/>
    <col min="16" max="16384" width="8.88671875" style="1"/>
  </cols>
  <sheetData>
    <row r="1" spans="1:14" ht="12.6" thickBot="1">
      <c r="B1" s="2" t="s">
        <v>83</v>
      </c>
    </row>
    <row r="2" spans="1:14" ht="24" thickBot="1">
      <c r="A2" s="4"/>
      <c r="B2" s="20"/>
      <c r="C2" s="20"/>
      <c r="D2" s="23" t="s">
        <v>62</v>
      </c>
      <c r="E2" s="24" t="s">
        <v>65</v>
      </c>
      <c r="F2" s="24" t="s">
        <v>80</v>
      </c>
      <c r="G2" s="24" t="s">
        <v>70</v>
      </c>
      <c r="H2" s="24" t="s">
        <v>71</v>
      </c>
      <c r="I2" s="25" t="s">
        <v>90</v>
      </c>
      <c r="J2" s="25"/>
      <c r="K2" s="25" t="s">
        <v>69</v>
      </c>
      <c r="L2" s="26"/>
      <c r="M2" s="56"/>
      <c r="N2" s="58"/>
    </row>
    <row r="3" spans="1:14" ht="12.6" thickBot="1">
      <c r="A3" s="4"/>
      <c r="B3" s="5"/>
      <c r="C3" s="5"/>
      <c r="D3" s="29"/>
      <c r="E3" s="30"/>
      <c r="F3" s="30"/>
      <c r="G3" s="30"/>
      <c r="H3" s="30"/>
      <c r="I3" s="30"/>
      <c r="J3" s="30" t="s">
        <v>92</v>
      </c>
      <c r="K3" s="30" t="s">
        <v>81</v>
      </c>
      <c r="L3" s="30" t="s">
        <v>81</v>
      </c>
      <c r="M3" s="31" t="s">
        <v>82</v>
      </c>
      <c r="N3" s="58"/>
    </row>
    <row r="4" spans="1:14" ht="12.6" thickBot="1">
      <c r="A4" s="3"/>
      <c r="B4" s="4" t="s">
        <v>1</v>
      </c>
      <c r="C4" s="5" t="s">
        <v>2</v>
      </c>
      <c r="D4" s="21" t="s">
        <v>72</v>
      </c>
      <c r="E4" s="22" t="s">
        <v>73</v>
      </c>
      <c r="F4" s="21" t="s">
        <v>74</v>
      </c>
      <c r="G4" s="22" t="s">
        <v>75</v>
      </c>
      <c r="H4" s="22" t="s">
        <v>89</v>
      </c>
      <c r="I4" s="22" t="s">
        <v>91</v>
      </c>
      <c r="J4" s="22" t="s">
        <v>93</v>
      </c>
      <c r="K4" s="22" t="s">
        <v>76</v>
      </c>
      <c r="L4" s="22" t="s">
        <v>77</v>
      </c>
      <c r="M4" s="37" t="s">
        <v>78</v>
      </c>
      <c r="N4" s="37" t="s">
        <v>79</v>
      </c>
    </row>
    <row r="5" spans="1:14">
      <c r="A5" s="6">
        <v>33</v>
      </c>
      <c r="B5" s="7">
        <v>110150027</v>
      </c>
      <c r="C5" s="8" t="s">
        <v>35</v>
      </c>
      <c r="D5" s="9">
        <v>80</v>
      </c>
      <c r="E5" s="10">
        <v>40</v>
      </c>
      <c r="F5" s="10">
        <v>90</v>
      </c>
      <c r="G5" s="10">
        <v>55</v>
      </c>
      <c r="H5" s="10">
        <v>40</v>
      </c>
      <c r="I5" s="10">
        <v>90</v>
      </c>
      <c r="J5" s="1">
        <v>78.75</v>
      </c>
      <c r="K5" s="10">
        <v>70</v>
      </c>
      <c r="L5" s="10">
        <v>60</v>
      </c>
      <c r="M5" s="59">
        <f>0.2*J5+0.4*K5+0.4*L5</f>
        <v>67.75</v>
      </c>
      <c r="N5" s="40" t="s">
        <v>94</v>
      </c>
    </row>
    <row r="6" spans="1:14">
      <c r="A6" s="6">
        <v>52</v>
      </c>
      <c r="B6" s="11">
        <v>110160102</v>
      </c>
      <c r="C6" s="12" t="s">
        <v>54</v>
      </c>
      <c r="D6" s="13">
        <v>70</v>
      </c>
      <c r="E6" s="14">
        <v>70</v>
      </c>
      <c r="F6" s="14">
        <v>75</v>
      </c>
      <c r="G6" s="14">
        <v>35</v>
      </c>
      <c r="H6" s="14"/>
      <c r="I6" s="14">
        <v>70</v>
      </c>
      <c r="J6" s="14">
        <v>71.25</v>
      </c>
      <c r="K6" s="14">
        <v>63</v>
      </c>
      <c r="L6" s="14">
        <v>61</v>
      </c>
      <c r="M6" s="59">
        <f>0.2*J6+0.4*K6+0.4*L6</f>
        <v>63.850000000000009</v>
      </c>
      <c r="N6" s="40" t="s">
        <v>94</v>
      </c>
    </row>
    <row r="7" spans="1:14">
      <c r="A7" s="6">
        <v>51</v>
      </c>
      <c r="B7" s="11">
        <v>110160101</v>
      </c>
      <c r="C7" s="12" t="s">
        <v>53</v>
      </c>
      <c r="D7" s="13">
        <v>75</v>
      </c>
      <c r="E7" s="14">
        <v>60</v>
      </c>
      <c r="F7" s="14">
        <v>95</v>
      </c>
      <c r="G7" s="14"/>
      <c r="H7" s="14"/>
      <c r="I7" s="14">
        <v>75</v>
      </c>
      <c r="J7" s="14">
        <v>76.25</v>
      </c>
      <c r="K7" s="14">
        <v>72</v>
      </c>
      <c r="L7" s="14">
        <v>48</v>
      </c>
      <c r="M7" s="59">
        <f>0.2*J7+0.4*K7+0.4*L7</f>
        <v>63.25</v>
      </c>
      <c r="N7" s="40" t="s">
        <v>94</v>
      </c>
    </row>
    <row r="8" spans="1:14">
      <c r="A8" s="6">
        <v>39</v>
      </c>
      <c r="B8" s="11">
        <v>110150113</v>
      </c>
      <c r="C8" s="12" t="s">
        <v>41</v>
      </c>
      <c r="D8" s="13">
        <v>80</v>
      </c>
      <c r="E8" s="14">
        <v>20</v>
      </c>
      <c r="F8" s="14">
        <v>90</v>
      </c>
      <c r="G8" s="14">
        <v>45</v>
      </c>
      <c r="H8" s="14">
        <v>55</v>
      </c>
      <c r="I8" s="14">
        <v>90</v>
      </c>
      <c r="J8" s="14">
        <v>78.75</v>
      </c>
      <c r="K8" s="14">
        <v>56</v>
      </c>
      <c r="L8" s="14">
        <v>61</v>
      </c>
      <c r="M8" s="59">
        <f>0.2*J8+0.4*K8+0.4*L8</f>
        <v>62.550000000000011</v>
      </c>
      <c r="N8" s="40" t="s">
        <v>94</v>
      </c>
    </row>
    <row r="9" spans="1:14">
      <c r="A9" s="6">
        <v>27</v>
      </c>
      <c r="B9" s="11">
        <v>110150002</v>
      </c>
      <c r="C9" s="12" t="s">
        <v>29</v>
      </c>
      <c r="D9" s="13">
        <v>85</v>
      </c>
      <c r="E9" s="14">
        <v>25</v>
      </c>
      <c r="F9" s="14">
        <v>50</v>
      </c>
      <c r="G9" s="14">
        <v>35</v>
      </c>
      <c r="H9" s="14">
        <v>55</v>
      </c>
      <c r="I9" s="14">
        <v>85</v>
      </c>
      <c r="J9" s="14">
        <v>68.75</v>
      </c>
      <c r="K9" s="14">
        <v>76</v>
      </c>
      <c r="L9" s="14">
        <v>38</v>
      </c>
      <c r="M9" s="59">
        <f>0.2*J9+0.4*K9+0.4*L9</f>
        <v>59.350000000000009</v>
      </c>
      <c r="N9" s="41" t="s">
        <v>95</v>
      </c>
    </row>
    <row r="10" spans="1:14">
      <c r="A10" s="6">
        <v>30</v>
      </c>
      <c r="B10" s="11">
        <v>110150017</v>
      </c>
      <c r="C10" s="12" t="s">
        <v>32</v>
      </c>
      <c r="D10" s="13">
        <v>85</v>
      </c>
      <c r="E10" s="14">
        <v>10</v>
      </c>
      <c r="F10" s="14">
        <v>50</v>
      </c>
      <c r="G10" s="14"/>
      <c r="H10" s="14">
        <v>55</v>
      </c>
      <c r="I10" s="14">
        <v>50</v>
      </c>
      <c r="J10" s="14">
        <v>60</v>
      </c>
      <c r="K10" s="14">
        <v>56</v>
      </c>
      <c r="L10" s="14">
        <v>50</v>
      </c>
      <c r="M10" s="59">
        <f>0.2*J10+0.4*K10+0.4*L10</f>
        <v>54.400000000000006</v>
      </c>
      <c r="N10" s="41" t="s">
        <v>95</v>
      </c>
    </row>
    <row r="11" spans="1:14">
      <c r="A11" s="6">
        <v>47</v>
      </c>
      <c r="B11" s="11">
        <v>110150137</v>
      </c>
      <c r="C11" s="12" t="s">
        <v>49</v>
      </c>
      <c r="D11" s="13">
        <v>65</v>
      </c>
      <c r="E11" s="14">
        <v>10</v>
      </c>
      <c r="F11" s="14">
        <v>50</v>
      </c>
      <c r="G11" s="14">
        <v>35</v>
      </c>
      <c r="H11" s="14">
        <v>85</v>
      </c>
      <c r="I11" s="14">
        <v>85</v>
      </c>
      <c r="J11" s="14">
        <v>71.25</v>
      </c>
      <c r="K11" s="14">
        <v>64</v>
      </c>
      <c r="L11" s="14">
        <v>33</v>
      </c>
      <c r="M11" s="59">
        <f>0.2*J11+0.4*K11+0.4*L11</f>
        <v>53.050000000000004</v>
      </c>
      <c r="N11" s="41" t="s">
        <v>95</v>
      </c>
    </row>
    <row r="12" spans="1:14">
      <c r="A12" s="6">
        <v>54</v>
      </c>
      <c r="B12" s="11">
        <v>110160118</v>
      </c>
      <c r="C12" s="12" t="s">
        <v>56</v>
      </c>
      <c r="D12" s="13">
        <v>85</v>
      </c>
      <c r="E12" s="14">
        <v>70</v>
      </c>
      <c r="F12" s="14">
        <v>50</v>
      </c>
      <c r="G12" s="14">
        <v>45</v>
      </c>
      <c r="H12" s="14"/>
      <c r="I12" s="14">
        <v>85</v>
      </c>
      <c r="J12" s="14">
        <v>72.5</v>
      </c>
      <c r="K12" s="14">
        <v>63</v>
      </c>
      <c r="L12" s="14">
        <v>30</v>
      </c>
      <c r="M12" s="59">
        <f>0.2*J12+0.4*K12+0.4*L12</f>
        <v>51.7</v>
      </c>
      <c r="N12" s="41" t="s">
        <v>95</v>
      </c>
    </row>
    <row r="13" spans="1:14">
      <c r="A13" s="6">
        <v>28</v>
      </c>
      <c r="B13" s="11">
        <v>110150005</v>
      </c>
      <c r="C13" s="12" t="s">
        <v>30</v>
      </c>
      <c r="D13" s="13">
        <v>70</v>
      </c>
      <c r="E13" s="14">
        <v>10</v>
      </c>
      <c r="F13" s="14">
        <v>50</v>
      </c>
      <c r="G13" s="14">
        <v>35</v>
      </c>
      <c r="H13" s="14">
        <v>40</v>
      </c>
      <c r="I13" s="14">
        <v>60</v>
      </c>
      <c r="J13" s="14">
        <v>55</v>
      </c>
      <c r="K13" s="14">
        <v>65</v>
      </c>
      <c r="L13" s="14">
        <v>34</v>
      </c>
      <c r="M13" s="59">
        <f>0.2*J13+0.4*K13+0.4*L13</f>
        <v>50.6</v>
      </c>
      <c r="N13" s="41" t="s">
        <v>95</v>
      </c>
    </row>
    <row r="14" spans="1:14">
      <c r="A14" s="6">
        <v>31</v>
      </c>
      <c r="B14" s="11">
        <v>110150019</v>
      </c>
      <c r="C14" s="12" t="s">
        <v>33</v>
      </c>
      <c r="D14" s="13">
        <v>75</v>
      </c>
      <c r="E14" s="14">
        <v>15</v>
      </c>
      <c r="F14" s="14">
        <v>50</v>
      </c>
      <c r="G14" s="14">
        <v>30</v>
      </c>
      <c r="H14" s="14"/>
      <c r="I14" s="14"/>
      <c r="J14" s="14">
        <v>42.5</v>
      </c>
      <c r="K14" s="14">
        <v>88</v>
      </c>
      <c r="L14" s="14">
        <v>16</v>
      </c>
      <c r="M14" s="59">
        <f>0.2*J14+0.4*K14+0.4*L14</f>
        <v>50.1</v>
      </c>
      <c r="N14" s="41" t="s">
        <v>95</v>
      </c>
    </row>
    <row r="15" spans="1:14">
      <c r="A15" s="6">
        <v>59</v>
      </c>
      <c r="B15" s="11">
        <v>150160114</v>
      </c>
      <c r="C15" s="12" t="s">
        <v>61</v>
      </c>
      <c r="D15" s="13">
        <v>30</v>
      </c>
      <c r="E15" s="14">
        <v>15</v>
      </c>
      <c r="F15" s="14"/>
      <c r="G15" s="14"/>
      <c r="H15" s="14">
        <v>55</v>
      </c>
      <c r="I15" s="14">
        <v>50</v>
      </c>
      <c r="J15" s="14">
        <v>37.5</v>
      </c>
      <c r="K15" s="14">
        <v>77</v>
      </c>
      <c r="L15" s="14">
        <v>24</v>
      </c>
      <c r="M15" s="59">
        <f>0.2*J15+0.4*K15+0.4*L15</f>
        <v>47.9</v>
      </c>
      <c r="N15" s="41" t="s">
        <v>97</v>
      </c>
    </row>
    <row r="16" spans="1:14">
      <c r="A16" s="6">
        <v>36</v>
      </c>
      <c r="B16" s="11">
        <v>110150038</v>
      </c>
      <c r="C16" s="12" t="s">
        <v>38</v>
      </c>
      <c r="D16" s="13">
        <v>75</v>
      </c>
      <c r="E16" s="14">
        <v>15</v>
      </c>
      <c r="F16" s="14">
        <v>50</v>
      </c>
      <c r="G16" s="14">
        <v>35</v>
      </c>
      <c r="H16" s="14">
        <v>100</v>
      </c>
      <c r="I16" s="14">
        <v>75</v>
      </c>
      <c r="J16" s="14">
        <v>75</v>
      </c>
      <c r="K16" s="14">
        <v>51</v>
      </c>
      <c r="L16" s="14">
        <v>26</v>
      </c>
      <c r="M16" s="59">
        <f>0.2*J16+0.4*K16+0.4*L16</f>
        <v>45.800000000000004</v>
      </c>
      <c r="N16" s="41" t="s">
        <v>97</v>
      </c>
    </row>
    <row r="17" spans="1:14">
      <c r="A17" s="6">
        <v>2</v>
      </c>
      <c r="B17" s="11">
        <v>10150211</v>
      </c>
      <c r="C17" s="12" t="s">
        <v>4</v>
      </c>
      <c r="D17" s="13">
        <v>50</v>
      </c>
      <c r="E17" s="14">
        <v>40</v>
      </c>
      <c r="F17" s="14">
        <v>50</v>
      </c>
      <c r="G17" s="14"/>
      <c r="H17" s="14"/>
      <c r="I17" s="14"/>
      <c r="J17" s="14">
        <v>35</v>
      </c>
      <c r="K17" s="14">
        <v>67</v>
      </c>
      <c r="L17" s="14">
        <v>20</v>
      </c>
      <c r="M17" s="59">
        <f>0.2*J17+0.4*K17+0.4*L17</f>
        <v>41.8</v>
      </c>
      <c r="N17" s="41" t="s">
        <v>97</v>
      </c>
    </row>
    <row r="18" spans="1:14">
      <c r="A18" s="6">
        <v>29</v>
      </c>
      <c r="B18" s="11">
        <v>110150014</v>
      </c>
      <c r="C18" s="12" t="s">
        <v>31</v>
      </c>
      <c r="D18" s="13">
        <v>85</v>
      </c>
      <c r="E18" s="14">
        <v>20</v>
      </c>
      <c r="F18" s="14">
        <v>50</v>
      </c>
      <c r="G18" s="14">
        <v>35</v>
      </c>
      <c r="H18" s="14">
        <v>100</v>
      </c>
      <c r="I18" s="14">
        <v>60</v>
      </c>
      <c r="J18" s="14">
        <v>73.75</v>
      </c>
      <c r="K18" s="14">
        <v>51</v>
      </c>
      <c r="L18" s="14">
        <v>15</v>
      </c>
      <c r="M18" s="59">
        <f>0.2*J18+0.4*K18+0.4*L18</f>
        <v>41.150000000000006</v>
      </c>
      <c r="N18" s="41" t="s">
        <v>97</v>
      </c>
    </row>
    <row r="19" spans="1:14">
      <c r="A19" s="6">
        <v>32</v>
      </c>
      <c r="B19" s="11">
        <v>110150024</v>
      </c>
      <c r="C19" s="12" t="s">
        <v>34</v>
      </c>
      <c r="D19" s="13">
        <v>60</v>
      </c>
      <c r="E19" s="14">
        <v>30</v>
      </c>
      <c r="F19" s="14">
        <v>50</v>
      </c>
      <c r="G19" s="14">
        <v>35</v>
      </c>
      <c r="H19" s="14"/>
      <c r="I19" s="14">
        <v>85</v>
      </c>
      <c r="J19" s="14">
        <v>57.5</v>
      </c>
      <c r="K19" s="14">
        <v>41</v>
      </c>
      <c r="L19" s="14">
        <v>25</v>
      </c>
      <c r="M19" s="59">
        <f>0.2*J19+0.4*K19+0.4*L19</f>
        <v>37.900000000000006</v>
      </c>
      <c r="N19" s="41" t="s">
        <v>98</v>
      </c>
    </row>
    <row r="20" spans="1:14">
      <c r="A20" s="6">
        <v>40</v>
      </c>
      <c r="B20" s="11">
        <v>110150119</v>
      </c>
      <c r="C20" s="12" t="s">
        <v>42</v>
      </c>
      <c r="D20" s="13">
        <v>85</v>
      </c>
      <c r="E20" s="14">
        <v>20</v>
      </c>
      <c r="F20" s="14">
        <v>50</v>
      </c>
      <c r="G20" s="14">
        <v>35</v>
      </c>
      <c r="H20" s="14">
        <v>55</v>
      </c>
      <c r="I20" s="14">
        <v>80</v>
      </c>
      <c r="J20" s="14">
        <v>67.5</v>
      </c>
      <c r="K20" s="14">
        <v>43</v>
      </c>
      <c r="L20" s="14">
        <v>18</v>
      </c>
      <c r="M20" s="59">
        <f>0.2*J20+0.4*K20+0.4*L20</f>
        <v>37.9</v>
      </c>
      <c r="N20" s="41" t="s">
        <v>98</v>
      </c>
    </row>
    <row r="21" spans="1:14">
      <c r="A21" s="6">
        <v>46</v>
      </c>
      <c r="B21" s="11">
        <v>110150135</v>
      </c>
      <c r="C21" s="12" t="s">
        <v>48</v>
      </c>
      <c r="D21" s="13">
        <v>80</v>
      </c>
      <c r="E21" s="14">
        <v>40</v>
      </c>
      <c r="F21" s="14">
        <v>50</v>
      </c>
      <c r="G21" s="14">
        <v>45</v>
      </c>
      <c r="H21" s="14">
        <v>55</v>
      </c>
      <c r="I21" s="14">
        <v>85</v>
      </c>
      <c r="J21" s="14">
        <v>67.5</v>
      </c>
      <c r="K21" s="14">
        <v>40</v>
      </c>
      <c r="L21" s="14">
        <v>21</v>
      </c>
      <c r="M21" s="59">
        <f>0.2*J21+0.4*K21+0.4*L21</f>
        <v>37.9</v>
      </c>
      <c r="N21" s="41" t="s">
        <v>98</v>
      </c>
    </row>
    <row r="22" spans="1:14">
      <c r="A22" s="6">
        <v>57</v>
      </c>
      <c r="B22" s="11">
        <v>110170706</v>
      </c>
      <c r="C22" s="12" t="s">
        <v>59</v>
      </c>
      <c r="D22" s="13">
        <v>50</v>
      </c>
      <c r="E22" s="14">
        <v>20</v>
      </c>
      <c r="F22" s="14">
        <v>30</v>
      </c>
      <c r="G22" s="14">
        <v>30</v>
      </c>
      <c r="H22" s="14">
        <v>55</v>
      </c>
      <c r="I22" s="14">
        <v>70</v>
      </c>
      <c r="J22" s="14">
        <v>51.25</v>
      </c>
      <c r="K22" s="14">
        <v>50</v>
      </c>
      <c r="L22" s="14">
        <v>17</v>
      </c>
      <c r="M22" s="59">
        <f>0.2*J22+0.4*K22+0.4*L22</f>
        <v>37.049999999999997</v>
      </c>
      <c r="N22" s="41" t="s">
        <v>98</v>
      </c>
    </row>
    <row r="23" spans="1:14">
      <c r="A23" s="6">
        <v>34</v>
      </c>
      <c r="B23" s="11">
        <v>110150028</v>
      </c>
      <c r="C23" s="12" t="s">
        <v>36</v>
      </c>
      <c r="D23" s="13"/>
      <c r="E23" s="14"/>
      <c r="F23" s="14">
        <v>50</v>
      </c>
      <c r="G23" s="14">
        <v>35</v>
      </c>
      <c r="H23" s="14">
        <v>55</v>
      </c>
      <c r="I23" s="14">
        <v>45</v>
      </c>
      <c r="J23" s="14">
        <v>46.25</v>
      </c>
      <c r="K23" s="14">
        <v>47</v>
      </c>
      <c r="L23" s="14">
        <v>22</v>
      </c>
      <c r="M23" s="59">
        <f>0.2*J23+0.4*K23+0.4*L23</f>
        <v>36.85</v>
      </c>
      <c r="N23" s="41" t="s">
        <v>98</v>
      </c>
    </row>
    <row r="24" spans="1:14">
      <c r="A24" s="6">
        <v>25</v>
      </c>
      <c r="B24" s="11">
        <v>110140603</v>
      </c>
      <c r="C24" s="12" t="s">
        <v>27</v>
      </c>
      <c r="D24" s="13">
        <v>65</v>
      </c>
      <c r="E24" s="14">
        <v>15</v>
      </c>
      <c r="F24" s="14">
        <v>50</v>
      </c>
      <c r="G24" s="14">
        <v>35</v>
      </c>
      <c r="H24" s="14">
        <v>100</v>
      </c>
      <c r="I24" s="14">
        <v>85</v>
      </c>
      <c r="J24" s="14">
        <v>75</v>
      </c>
      <c r="K24" s="14">
        <v>34</v>
      </c>
      <c r="L24" s="14">
        <v>20</v>
      </c>
      <c r="M24" s="59">
        <f>0.2*J24+0.4*K24+0.4*L24</f>
        <v>36.6</v>
      </c>
      <c r="N24" s="41" t="s">
        <v>98</v>
      </c>
    </row>
    <row r="25" spans="1:14">
      <c r="A25" s="6">
        <v>50</v>
      </c>
      <c r="B25" s="11">
        <v>110150740</v>
      </c>
      <c r="C25" s="12" t="s">
        <v>52</v>
      </c>
      <c r="D25" s="13"/>
      <c r="E25" s="14"/>
      <c r="F25" s="14">
        <v>30</v>
      </c>
      <c r="G25" s="14"/>
      <c r="H25" s="14">
        <v>55</v>
      </c>
      <c r="I25" s="14">
        <v>85</v>
      </c>
      <c r="J25" s="14">
        <v>42.5</v>
      </c>
      <c r="K25" s="14">
        <v>50</v>
      </c>
      <c r="L25" s="14">
        <v>20</v>
      </c>
      <c r="M25" s="59">
        <f>0.2*J25+0.4*K25+0.4*L25</f>
        <v>36.5</v>
      </c>
      <c r="N25" s="41" t="s">
        <v>98</v>
      </c>
    </row>
    <row r="26" spans="1:14">
      <c r="A26" s="6">
        <v>43</v>
      </c>
      <c r="B26" s="11">
        <v>110150123</v>
      </c>
      <c r="C26" s="12" t="s">
        <v>45</v>
      </c>
      <c r="D26" s="13">
        <v>60</v>
      </c>
      <c r="E26" s="14">
        <v>15</v>
      </c>
      <c r="F26" s="14">
        <v>50</v>
      </c>
      <c r="G26" s="14">
        <v>50</v>
      </c>
      <c r="H26" s="14">
        <v>40</v>
      </c>
      <c r="I26" s="14">
        <v>85</v>
      </c>
      <c r="J26" s="14">
        <v>61.25</v>
      </c>
      <c r="K26" s="14">
        <v>35</v>
      </c>
      <c r="L26" s="14">
        <v>24</v>
      </c>
      <c r="M26" s="59">
        <f>0.2*J26+0.4*K26+0.4*L26</f>
        <v>35.85</v>
      </c>
      <c r="N26" s="41" t="s">
        <v>101</v>
      </c>
    </row>
    <row r="27" spans="1:14">
      <c r="A27" s="6">
        <v>44</v>
      </c>
      <c r="B27" s="11">
        <v>110150127</v>
      </c>
      <c r="C27" s="12" t="s">
        <v>46</v>
      </c>
      <c r="D27" s="13">
        <v>55</v>
      </c>
      <c r="E27" s="14">
        <v>15</v>
      </c>
      <c r="F27" s="14">
        <v>50</v>
      </c>
      <c r="G27" s="14">
        <v>60</v>
      </c>
      <c r="H27" s="14">
        <v>55</v>
      </c>
      <c r="I27" s="14"/>
      <c r="J27" s="14">
        <v>55</v>
      </c>
      <c r="K27" s="14">
        <v>51</v>
      </c>
      <c r="L27" s="14">
        <v>11</v>
      </c>
      <c r="M27" s="59">
        <f>0.2*J27+0.4*K27+0.4*L27</f>
        <v>35.800000000000004</v>
      </c>
      <c r="N27" s="41" t="s">
        <v>101</v>
      </c>
    </row>
    <row r="28" spans="1:14">
      <c r="A28" s="6">
        <v>35</v>
      </c>
      <c r="B28" s="11">
        <v>110150029</v>
      </c>
      <c r="C28" s="12" t="s">
        <v>37</v>
      </c>
      <c r="D28" s="13">
        <v>75</v>
      </c>
      <c r="E28" s="14">
        <v>15</v>
      </c>
      <c r="F28" s="14">
        <v>50</v>
      </c>
      <c r="G28" s="14">
        <v>30</v>
      </c>
      <c r="H28" s="14">
        <v>50</v>
      </c>
      <c r="I28" s="14">
        <v>60</v>
      </c>
      <c r="J28" s="14">
        <v>58.75</v>
      </c>
      <c r="K28" s="14">
        <v>52</v>
      </c>
      <c r="L28" s="14">
        <v>8</v>
      </c>
      <c r="M28" s="59">
        <f>0.2*J28+0.4*K28+0.4*L28</f>
        <v>35.75</v>
      </c>
      <c r="N28" s="41" t="s">
        <v>101</v>
      </c>
    </row>
    <row r="29" spans="1:14">
      <c r="A29" s="6">
        <v>38</v>
      </c>
      <c r="B29" s="11">
        <v>110150112</v>
      </c>
      <c r="C29" s="12" t="s">
        <v>40</v>
      </c>
      <c r="D29" s="13">
        <v>85</v>
      </c>
      <c r="E29" s="14">
        <v>15</v>
      </c>
      <c r="F29" s="14">
        <v>50</v>
      </c>
      <c r="G29" s="14">
        <v>30</v>
      </c>
      <c r="H29" s="14">
        <v>55</v>
      </c>
      <c r="I29" s="14">
        <v>85</v>
      </c>
      <c r="J29" s="14">
        <v>68.75</v>
      </c>
      <c r="K29" s="14">
        <v>42</v>
      </c>
      <c r="L29" s="14">
        <v>13</v>
      </c>
      <c r="M29" s="59">
        <f>0.2*J29+0.4*K29+0.4*L29</f>
        <v>35.75</v>
      </c>
      <c r="N29" s="41" t="s">
        <v>101</v>
      </c>
    </row>
    <row r="30" spans="1:14">
      <c r="A30" s="6">
        <v>16</v>
      </c>
      <c r="B30" s="11">
        <v>110140119</v>
      </c>
      <c r="C30" s="12" t="s">
        <v>18</v>
      </c>
      <c r="D30" s="13">
        <v>60</v>
      </c>
      <c r="E30" s="14">
        <v>20</v>
      </c>
      <c r="F30" s="14">
        <v>50</v>
      </c>
      <c r="G30" s="14">
        <v>60</v>
      </c>
      <c r="H30" s="14"/>
      <c r="I30" s="14">
        <v>60</v>
      </c>
      <c r="J30" s="14">
        <v>57.5</v>
      </c>
      <c r="K30" s="14">
        <v>34</v>
      </c>
      <c r="L30" s="14">
        <v>26</v>
      </c>
      <c r="M30" s="59">
        <f>0.2*J30+0.4*K30+0.4*L30</f>
        <v>35.5</v>
      </c>
      <c r="N30" s="41" t="s">
        <v>101</v>
      </c>
    </row>
    <row r="31" spans="1:14">
      <c r="A31" s="6">
        <v>20</v>
      </c>
      <c r="B31" s="11">
        <v>110140140</v>
      </c>
      <c r="C31" s="12" t="s">
        <v>22</v>
      </c>
      <c r="D31" s="13">
        <v>60</v>
      </c>
      <c r="E31" s="14">
        <v>20</v>
      </c>
      <c r="F31" s="14">
        <v>50</v>
      </c>
      <c r="G31" s="14">
        <v>40</v>
      </c>
      <c r="H31" s="14">
        <v>70</v>
      </c>
      <c r="I31" s="14">
        <v>60</v>
      </c>
      <c r="J31" s="14">
        <v>60</v>
      </c>
      <c r="K31" s="14">
        <v>30</v>
      </c>
      <c r="L31" s="14">
        <v>27</v>
      </c>
      <c r="M31" s="59">
        <f>0.2*J31+0.4*K31+0.4*L31</f>
        <v>34.799999999999997</v>
      </c>
      <c r="N31" s="41" t="s">
        <v>101</v>
      </c>
    </row>
    <row r="32" spans="1:14">
      <c r="A32" s="6">
        <v>49</v>
      </c>
      <c r="B32" s="11">
        <v>110150154</v>
      </c>
      <c r="C32" s="12" t="s">
        <v>51</v>
      </c>
      <c r="D32" s="13">
        <v>65</v>
      </c>
      <c r="E32" s="14">
        <v>75</v>
      </c>
      <c r="F32" s="14"/>
      <c r="G32" s="14">
        <v>30</v>
      </c>
      <c r="H32" s="14">
        <v>40</v>
      </c>
      <c r="I32" s="14"/>
      <c r="J32" s="14">
        <v>52.5</v>
      </c>
      <c r="K32" s="14">
        <v>42</v>
      </c>
      <c r="L32" s="14">
        <v>18</v>
      </c>
      <c r="M32" s="59">
        <f>0.2*J32+0.4*K32+0.4*L32</f>
        <v>34.5</v>
      </c>
      <c r="N32" s="41" t="s">
        <v>101</v>
      </c>
    </row>
    <row r="33" spans="1:14">
      <c r="A33" s="6">
        <v>8</v>
      </c>
      <c r="B33" s="11">
        <v>110110910</v>
      </c>
      <c r="C33" s="12" t="s">
        <v>10</v>
      </c>
      <c r="D33" s="13"/>
      <c r="E33" s="14"/>
      <c r="F33" s="14">
        <v>50</v>
      </c>
      <c r="G33" s="14">
        <v>20</v>
      </c>
      <c r="H33" s="14">
        <v>10</v>
      </c>
      <c r="I33" s="14">
        <v>60</v>
      </c>
      <c r="J33" s="14">
        <v>35</v>
      </c>
      <c r="K33" s="14">
        <v>56</v>
      </c>
      <c r="L33" s="14">
        <v>10</v>
      </c>
      <c r="M33" s="59">
        <f>0.2*J33+0.4*K33+0.4*L33</f>
        <v>33.400000000000006</v>
      </c>
      <c r="N33" s="41" t="s">
        <v>101</v>
      </c>
    </row>
    <row r="34" spans="1:14">
      <c r="A34" s="6">
        <v>23</v>
      </c>
      <c r="B34" s="11">
        <v>110140154</v>
      </c>
      <c r="C34" s="12" t="s">
        <v>25</v>
      </c>
      <c r="D34" s="13">
        <v>25</v>
      </c>
      <c r="E34" s="14">
        <v>10</v>
      </c>
      <c r="F34" s="14">
        <v>50</v>
      </c>
      <c r="G34" s="14">
        <v>35</v>
      </c>
      <c r="H34" s="14"/>
      <c r="I34" s="14">
        <v>60</v>
      </c>
      <c r="J34" s="14">
        <v>42.5</v>
      </c>
      <c r="K34" s="14">
        <v>46</v>
      </c>
      <c r="L34" s="14">
        <v>16</v>
      </c>
      <c r="M34" s="59">
        <f>0.2*J34+0.4*K34+0.4*L34</f>
        <v>33.300000000000004</v>
      </c>
      <c r="N34" s="41" t="s">
        <v>101</v>
      </c>
    </row>
    <row r="35" spans="1:14">
      <c r="A35" s="6">
        <v>37</v>
      </c>
      <c r="B35" s="11">
        <v>110150104</v>
      </c>
      <c r="C35" s="12" t="s">
        <v>39</v>
      </c>
      <c r="D35" s="13">
        <v>65</v>
      </c>
      <c r="E35" s="14">
        <v>15</v>
      </c>
      <c r="F35" s="14">
        <v>50</v>
      </c>
      <c r="G35" s="14">
        <v>35</v>
      </c>
      <c r="H35" s="14">
        <v>70</v>
      </c>
      <c r="I35" s="14"/>
      <c r="J35" s="14">
        <v>55</v>
      </c>
      <c r="K35" s="14">
        <v>34</v>
      </c>
      <c r="L35" s="14">
        <v>21</v>
      </c>
      <c r="M35" s="59">
        <f>0.2*J35+0.4*K35+0.4*L35</f>
        <v>33</v>
      </c>
      <c r="N35" s="41" t="s">
        <v>101</v>
      </c>
    </row>
    <row r="36" spans="1:14">
      <c r="A36" s="6">
        <v>45</v>
      </c>
      <c r="B36" s="11">
        <v>110150133</v>
      </c>
      <c r="C36" s="12" t="s">
        <v>47</v>
      </c>
      <c r="D36" s="13">
        <v>68</v>
      </c>
      <c r="E36" s="14">
        <v>20</v>
      </c>
      <c r="F36" s="14">
        <v>50</v>
      </c>
      <c r="G36" s="14">
        <v>35</v>
      </c>
      <c r="H36" s="14"/>
      <c r="I36" s="14"/>
      <c r="J36" s="14">
        <v>43.25</v>
      </c>
      <c r="K36" s="14">
        <v>44</v>
      </c>
      <c r="L36" s="14">
        <v>11</v>
      </c>
      <c r="M36" s="59">
        <f>0.2*J36+0.4*K36+0.4*L36</f>
        <v>30.65</v>
      </c>
      <c r="N36" s="41" t="s">
        <v>101</v>
      </c>
    </row>
    <row r="37" spans="1:14">
      <c r="A37" s="6">
        <v>12</v>
      </c>
      <c r="B37" s="11">
        <v>110130243</v>
      </c>
      <c r="C37" s="12" t="s">
        <v>14</v>
      </c>
      <c r="D37" s="13">
        <v>20</v>
      </c>
      <c r="E37" s="14">
        <v>20</v>
      </c>
      <c r="F37" s="14">
        <v>55</v>
      </c>
      <c r="G37" s="14">
        <v>35</v>
      </c>
      <c r="H37" s="14">
        <v>70</v>
      </c>
      <c r="I37" s="14"/>
      <c r="J37" s="14">
        <v>45</v>
      </c>
      <c r="K37" s="14">
        <v>41</v>
      </c>
      <c r="L37" s="14">
        <v>12</v>
      </c>
      <c r="M37" s="59">
        <f>0.2*J37+0.4*K37+0.4*L37</f>
        <v>30.200000000000003</v>
      </c>
      <c r="N37" s="41" t="s">
        <v>101</v>
      </c>
    </row>
    <row r="38" spans="1:14">
      <c r="A38" s="6">
        <v>17</v>
      </c>
      <c r="B38" s="11">
        <v>110140120</v>
      </c>
      <c r="C38" s="12" t="s">
        <v>19</v>
      </c>
      <c r="D38" s="13">
        <v>56</v>
      </c>
      <c r="E38" s="14">
        <v>10</v>
      </c>
      <c r="F38" s="14">
        <v>55</v>
      </c>
      <c r="G38" s="14">
        <v>60</v>
      </c>
      <c r="H38" s="14">
        <v>55</v>
      </c>
      <c r="I38" s="14">
        <v>70</v>
      </c>
      <c r="J38" s="14">
        <v>60.25</v>
      </c>
      <c r="K38" s="14">
        <v>34</v>
      </c>
      <c r="L38" s="14">
        <v>10</v>
      </c>
      <c r="M38" s="59">
        <f>0.2*J38+0.4*K38+0.4*L38</f>
        <v>29.650000000000002</v>
      </c>
      <c r="N38" s="41" t="s">
        <v>101</v>
      </c>
    </row>
    <row r="39" spans="1:14">
      <c r="A39" s="6">
        <v>22</v>
      </c>
      <c r="B39" s="11">
        <v>110140146</v>
      </c>
      <c r="C39" s="12" t="s">
        <v>24</v>
      </c>
      <c r="D39" s="13"/>
      <c r="E39" s="14"/>
      <c r="F39" s="14"/>
      <c r="G39" s="14"/>
      <c r="H39" s="14"/>
      <c r="I39" s="14"/>
      <c r="J39" s="14">
        <v>0</v>
      </c>
      <c r="K39" s="14">
        <v>73</v>
      </c>
      <c r="L39" s="14"/>
      <c r="M39" s="59">
        <f>0.2*J39+0.4*K39+0.4*L39</f>
        <v>29.200000000000003</v>
      </c>
      <c r="N39" s="41" t="s">
        <v>100</v>
      </c>
    </row>
    <row r="40" spans="1:14">
      <c r="A40" s="6">
        <v>53</v>
      </c>
      <c r="B40" s="11">
        <v>110160108</v>
      </c>
      <c r="C40" s="12" t="s">
        <v>55</v>
      </c>
      <c r="D40" s="13">
        <v>85</v>
      </c>
      <c r="E40" s="14">
        <v>10</v>
      </c>
      <c r="F40" s="14">
        <v>50</v>
      </c>
      <c r="G40" s="14">
        <v>35</v>
      </c>
      <c r="H40" s="14"/>
      <c r="I40" s="14">
        <v>80</v>
      </c>
      <c r="J40" s="14">
        <v>62.5</v>
      </c>
      <c r="K40" s="14">
        <v>33</v>
      </c>
      <c r="L40" s="14">
        <v>7</v>
      </c>
      <c r="M40" s="59">
        <f>0.2*J40+0.4*K40+0.4*L40</f>
        <v>28.500000000000004</v>
      </c>
      <c r="N40" s="41" t="s">
        <v>100</v>
      </c>
    </row>
    <row r="41" spans="1:14">
      <c r="A41" s="6">
        <v>24</v>
      </c>
      <c r="B41" s="11">
        <v>110140156</v>
      </c>
      <c r="C41" s="12" t="s">
        <v>26</v>
      </c>
      <c r="D41" s="13">
        <v>45</v>
      </c>
      <c r="E41" s="14">
        <v>10</v>
      </c>
      <c r="F41" s="14">
        <v>50</v>
      </c>
      <c r="G41" s="14">
        <v>30</v>
      </c>
      <c r="H41" s="14">
        <v>55</v>
      </c>
      <c r="I41" s="14">
        <v>60</v>
      </c>
      <c r="J41" s="14">
        <v>52.5</v>
      </c>
      <c r="K41" s="14">
        <v>35</v>
      </c>
      <c r="L41" s="14">
        <v>10</v>
      </c>
      <c r="M41" s="59">
        <f>0.2*J41+0.4*K41+0.4*L41</f>
        <v>28.5</v>
      </c>
      <c r="N41" s="41" t="s">
        <v>100</v>
      </c>
    </row>
    <row r="42" spans="1:14">
      <c r="A42" s="6">
        <v>7</v>
      </c>
      <c r="B42" s="11">
        <v>110110118</v>
      </c>
      <c r="C42" s="12" t="s">
        <v>9</v>
      </c>
      <c r="D42" s="13">
        <v>85</v>
      </c>
      <c r="E42" s="14">
        <v>20</v>
      </c>
      <c r="F42" s="14"/>
      <c r="G42" s="14"/>
      <c r="H42" s="14"/>
      <c r="I42" s="14"/>
      <c r="J42" s="14">
        <v>26.25</v>
      </c>
      <c r="K42" s="14">
        <v>44</v>
      </c>
      <c r="L42" s="14">
        <v>13</v>
      </c>
      <c r="M42" s="59">
        <f>0.2*J42+0.4*K42+0.4*L42</f>
        <v>28.05</v>
      </c>
      <c r="N42" s="41" t="s">
        <v>100</v>
      </c>
    </row>
    <row r="43" spans="1:14">
      <c r="A43" s="6">
        <v>21</v>
      </c>
      <c r="B43" s="11">
        <v>110140142</v>
      </c>
      <c r="C43" s="12" t="s">
        <v>23</v>
      </c>
      <c r="D43" s="13">
        <v>48</v>
      </c>
      <c r="E43" s="14">
        <v>10</v>
      </c>
      <c r="F43" s="14">
        <v>50</v>
      </c>
      <c r="G43" s="14"/>
      <c r="H43" s="14"/>
      <c r="I43" s="14">
        <v>60</v>
      </c>
      <c r="J43" s="14">
        <v>42</v>
      </c>
      <c r="K43" s="14">
        <v>38</v>
      </c>
      <c r="L43" s="14">
        <v>11</v>
      </c>
      <c r="M43" s="59">
        <f>0.2*J43+0.4*K43+0.4*L43</f>
        <v>28</v>
      </c>
      <c r="N43" s="41" t="s">
        <v>100</v>
      </c>
    </row>
    <row r="44" spans="1:14">
      <c r="A44" s="6">
        <v>6</v>
      </c>
      <c r="B44" s="11">
        <v>110100918</v>
      </c>
      <c r="C44" s="12" t="s">
        <v>8</v>
      </c>
      <c r="D44" s="13">
        <v>25</v>
      </c>
      <c r="E44" s="14">
        <v>15</v>
      </c>
      <c r="F44" s="14">
        <v>50</v>
      </c>
      <c r="G44" s="14">
        <v>30</v>
      </c>
      <c r="H44" s="14">
        <v>55</v>
      </c>
      <c r="I44" s="14">
        <v>60</v>
      </c>
      <c r="J44" s="14">
        <v>48.75</v>
      </c>
      <c r="K44" s="14">
        <v>41</v>
      </c>
      <c r="L44" s="14">
        <v>3</v>
      </c>
      <c r="M44" s="59">
        <f>0.2*J44+0.4*K44+0.4*L44</f>
        <v>27.35</v>
      </c>
      <c r="N44" s="41" t="s">
        <v>100</v>
      </c>
    </row>
    <row r="45" spans="1:14">
      <c r="A45" s="6">
        <v>58</v>
      </c>
      <c r="B45" s="11">
        <v>130140252</v>
      </c>
      <c r="C45" s="12" t="s">
        <v>60</v>
      </c>
      <c r="D45" s="13">
        <v>80</v>
      </c>
      <c r="E45" s="14">
        <v>15</v>
      </c>
      <c r="F45" s="14">
        <v>50</v>
      </c>
      <c r="G45" s="14">
        <v>25</v>
      </c>
      <c r="H45" s="14"/>
      <c r="I45" s="14">
        <v>60</v>
      </c>
      <c r="J45" s="14">
        <v>53.75</v>
      </c>
      <c r="K45" s="14">
        <v>31</v>
      </c>
      <c r="L45" s="14">
        <v>8</v>
      </c>
      <c r="M45" s="59">
        <f>0.2*J45+0.4*K45+0.4*L45</f>
        <v>26.349999999999998</v>
      </c>
      <c r="N45" s="41" t="s">
        <v>100</v>
      </c>
    </row>
    <row r="46" spans="1:14">
      <c r="A46" s="6">
        <v>10</v>
      </c>
      <c r="B46" s="11">
        <v>110120335</v>
      </c>
      <c r="C46" s="12" t="s">
        <v>12</v>
      </c>
      <c r="D46" s="13">
        <v>35</v>
      </c>
      <c r="E46" s="14">
        <v>20</v>
      </c>
      <c r="F46" s="14">
        <v>30</v>
      </c>
      <c r="G46" s="14">
        <v>25</v>
      </c>
      <c r="H46" s="14"/>
      <c r="I46" s="14">
        <v>50</v>
      </c>
      <c r="J46" s="14">
        <v>35</v>
      </c>
      <c r="K46" s="14">
        <v>35</v>
      </c>
      <c r="L46" s="14">
        <v>13</v>
      </c>
      <c r="M46" s="59">
        <f>0.2*J46+0.4*K46+0.4*L46</f>
        <v>26.2</v>
      </c>
      <c r="N46" s="41" t="s">
        <v>100</v>
      </c>
    </row>
    <row r="47" spans="1:14">
      <c r="A47" s="6">
        <v>13</v>
      </c>
      <c r="B47" s="11">
        <v>110130250</v>
      </c>
      <c r="C47" s="12" t="s">
        <v>15</v>
      </c>
      <c r="D47" s="13">
        <v>20</v>
      </c>
      <c r="E47" s="14">
        <v>10</v>
      </c>
      <c r="F47" s="14">
        <v>50</v>
      </c>
      <c r="G47" s="14">
        <v>55</v>
      </c>
      <c r="H47" s="14"/>
      <c r="I47" s="14">
        <v>60</v>
      </c>
      <c r="J47" s="14">
        <v>46.25</v>
      </c>
      <c r="K47" s="14">
        <v>32</v>
      </c>
      <c r="L47" s="14">
        <v>10</v>
      </c>
      <c r="M47" s="59">
        <f>0.2*J47+0.4*K47+0.4*L47</f>
        <v>26.05</v>
      </c>
      <c r="N47" s="41" t="s">
        <v>100</v>
      </c>
    </row>
    <row r="48" spans="1:14">
      <c r="A48" s="6">
        <v>1</v>
      </c>
      <c r="B48" s="11">
        <v>10150092</v>
      </c>
      <c r="C48" s="12" t="s">
        <v>3</v>
      </c>
      <c r="D48" s="13">
        <v>80</v>
      </c>
      <c r="E48" s="14">
        <v>10</v>
      </c>
      <c r="F48" s="14">
        <v>50</v>
      </c>
      <c r="G48" s="14">
        <v>60</v>
      </c>
      <c r="H48" s="14">
        <v>85</v>
      </c>
      <c r="I48" s="14"/>
      <c r="J48" s="14">
        <v>68.75</v>
      </c>
      <c r="K48" s="14">
        <v>22</v>
      </c>
      <c r="L48" s="14">
        <v>5</v>
      </c>
      <c r="M48" s="59">
        <f>0.2*J48+0.4*K48+0.4*L48</f>
        <v>24.55</v>
      </c>
      <c r="N48" s="41" t="s">
        <v>99</v>
      </c>
    </row>
    <row r="49" spans="1:14">
      <c r="A49" s="6">
        <v>48</v>
      </c>
      <c r="B49" s="11">
        <v>110150145</v>
      </c>
      <c r="C49" s="12" t="s">
        <v>50</v>
      </c>
      <c r="D49" s="13">
        <v>80</v>
      </c>
      <c r="E49" s="14">
        <v>10</v>
      </c>
      <c r="F49" s="14"/>
      <c r="G49" s="14">
        <v>35</v>
      </c>
      <c r="H49" s="14"/>
      <c r="I49" s="14">
        <v>60</v>
      </c>
      <c r="J49" s="14">
        <v>46.25</v>
      </c>
      <c r="K49" s="14">
        <v>23</v>
      </c>
      <c r="L49" s="14">
        <v>14</v>
      </c>
      <c r="M49" s="59">
        <f>0.2*J49+0.4*K49+0.4*L49</f>
        <v>24.050000000000004</v>
      </c>
      <c r="N49" s="41" t="s">
        <v>99</v>
      </c>
    </row>
    <row r="50" spans="1:14">
      <c r="A50" s="6">
        <v>9</v>
      </c>
      <c r="B50" s="11">
        <v>110120183</v>
      </c>
      <c r="C50" s="12" t="s">
        <v>11</v>
      </c>
      <c r="D50" s="13">
        <v>20</v>
      </c>
      <c r="E50" s="14">
        <v>10</v>
      </c>
      <c r="F50" s="14">
        <v>50</v>
      </c>
      <c r="G50" s="14">
        <v>35</v>
      </c>
      <c r="H50" s="14">
        <v>40</v>
      </c>
      <c r="I50" s="14"/>
      <c r="J50" s="14">
        <v>36.25</v>
      </c>
      <c r="K50" s="14">
        <v>35</v>
      </c>
      <c r="L50" s="14">
        <v>4</v>
      </c>
      <c r="M50" s="59">
        <f>0.2*J50+0.4*K50+0.4*L50</f>
        <v>22.85</v>
      </c>
      <c r="N50" s="41" t="s">
        <v>99</v>
      </c>
    </row>
    <row r="51" spans="1:14">
      <c r="A51" s="6">
        <v>41</v>
      </c>
      <c r="B51" s="11">
        <v>110150120</v>
      </c>
      <c r="C51" s="12" t="s">
        <v>43</v>
      </c>
      <c r="D51" s="13"/>
      <c r="E51" s="14"/>
      <c r="F51" s="14"/>
      <c r="G51" s="14"/>
      <c r="H51" s="14"/>
      <c r="I51" s="14">
        <v>85</v>
      </c>
      <c r="J51" s="14">
        <v>21.25</v>
      </c>
      <c r="K51" s="14">
        <v>37</v>
      </c>
      <c r="L51" s="14">
        <v>9</v>
      </c>
      <c r="M51" s="59">
        <f>0.2*J51+0.4*K51+0.4*L51</f>
        <v>22.650000000000002</v>
      </c>
      <c r="N51" s="41" t="s">
        <v>99</v>
      </c>
    </row>
    <row r="52" spans="1:14">
      <c r="A52" s="6">
        <v>5</v>
      </c>
      <c r="B52" s="11">
        <v>110060804</v>
      </c>
      <c r="C52" s="12" t="s">
        <v>7</v>
      </c>
      <c r="D52" s="13">
        <v>20</v>
      </c>
      <c r="E52" s="14">
        <v>30</v>
      </c>
      <c r="F52" s="14">
        <v>50</v>
      </c>
      <c r="G52" s="14">
        <v>40</v>
      </c>
      <c r="H52" s="14">
        <v>55</v>
      </c>
      <c r="I52" s="14"/>
      <c r="J52" s="14">
        <v>43.75</v>
      </c>
      <c r="K52" s="14">
        <v>26</v>
      </c>
      <c r="L52" s="14">
        <v>7</v>
      </c>
      <c r="M52" s="59">
        <f>0.2*J52+0.4*K52+0.4*L52</f>
        <v>21.95</v>
      </c>
      <c r="N52" s="41" t="s">
        <v>99</v>
      </c>
    </row>
    <row r="53" spans="1:14">
      <c r="A53" s="6">
        <v>11</v>
      </c>
      <c r="B53" s="11">
        <v>110120337</v>
      </c>
      <c r="C53" s="12" t="s">
        <v>13</v>
      </c>
      <c r="D53" s="13">
        <v>40</v>
      </c>
      <c r="E53" s="14">
        <v>10</v>
      </c>
      <c r="F53" s="14">
        <v>50</v>
      </c>
      <c r="G53" s="14">
        <v>35</v>
      </c>
      <c r="H53" s="14">
        <v>65</v>
      </c>
      <c r="I53" s="14"/>
      <c r="J53" s="14">
        <v>47.5</v>
      </c>
      <c r="K53" s="14">
        <v>26</v>
      </c>
      <c r="L53" s="14">
        <v>4</v>
      </c>
      <c r="M53" s="59">
        <f>0.2*J53+0.4*K53+0.4*L53</f>
        <v>21.5</v>
      </c>
      <c r="N53" s="41" t="s">
        <v>99</v>
      </c>
    </row>
    <row r="54" spans="1:14">
      <c r="A54" s="6">
        <v>4</v>
      </c>
      <c r="B54" s="11">
        <v>90080048</v>
      </c>
      <c r="C54" s="12" t="s">
        <v>6</v>
      </c>
      <c r="D54" s="13"/>
      <c r="E54" s="14">
        <v>15</v>
      </c>
      <c r="F54" s="14">
        <v>30</v>
      </c>
      <c r="G54" s="14"/>
      <c r="H54" s="14"/>
      <c r="I54" s="14">
        <v>70</v>
      </c>
      <c r="J54" s="14">
        <v>28.75</v>
      </c>
      <c r="K54" s="14">
        <v>28</v>
      </c>
      <c r="L54" s="14">
        <v>11</v>
      </c>
      <c r="M54" s="59">
        <f>0.2*J54+0.4*K54+0.4*L54</f>
        <v>21.35</v>
      </c>
      <c r="N54" s="41" t="s">
        <v>99</v>
      </c>
    </row>
    <row r="55" spans="1:14">
      <c r="A55" s="6">
        <v>18</v>
      </c>
      <c r="B55" s="11">
        <v>110140127</v>
      </c>
      <c r="C55" s="12" t="s">
        <v>20</v>
      </c>
      <c r="D55" s="13"/>
      <c r="E55" s="14"/>
      <c r="F55" s="14">
        <v>50</v>
      </c>
      <c r="G55" s="14"/>
      <c r="H55" s="14">
        <v>85</v>
      </c>
      <c r="I55" s="14"/>
      <c r="J55" s="14">
        <v>33.75</v>
      </c>
      <c r="K55" s="14">
        <v>23</v>
      </c>
      <c r="L55" s="14">
        <v>8</v>
      </c>
      <c r="M55" s="59">
        <f>0.2*J55+0.4*K55+0.4*L55</f>
        <v>19.150000000000002</v>
      </c>
      <c r="N55" s="41" t="s">
        <v>96</v>
      </c>
    </row>
    <row r="56" spans="1:14">
      <c r="A56" s="6">
        <v>14</v>
      </c>
      <c r="B56" s="11">
        <v>110130907</v>
      </c>
      <c r="C56" s="12" t="s">
        <v>16</v>
      </c>
      <c r="D56" s="13">
        <v>50</v>
      </c>
      <c r="E56" s="14">
        <v>10</v>
      </c>
      <c r="F56" s="14"/>
      <c r="G56" s="14"/>
      <c r="H56" s="14"/>
      <c r="I56" s="14"/>
      <c r="J56" s="14">
        <v>15</v>
      </c>
      <c r="K56" s="14">
        <v>24</v>
      </c>
      <c r="L56" s="14">
        <v>16</v>
      </c>
      <c r="M56" s="59">
        <f>0.2*J56+0.4*K56+0.4*L56</f>
        <v>19</v>
      </c>
      <c r="N56" s="41" t="s">
        <v>96</v>
      </c>
    </row>
    <row r="57" spans="1:14">
      <c r="A57" s="6">
        <v>15</v>
      </c>
      <c r="B57" s="11">
        <v>110140118</v>
      </c>
      <c r="C57" s="12" t="s">
        <v>17</v>
      </c>
      <c r="D57" s="13"/>
      <c r="E57" s="14"/>
      <c r="F57" s="14"/>
      <c r="G57" s="14"/>
      <c r="H57" s="14"/>
      <c r="I57" s="14"/>
      <c r="J57" s="14">
        <v>0</v>
      </c>
      <c r="K57" s="14">
        <v>33</v>
      </c>
      <c r="L57" s="14">
        <v>8</v>
      </c>
      <c r="M57" s="59">
        <f>0.2*J57+0.4*K57+0.4*L57</f>
        <v>16.400000000000002</v>
      </c>
      <c r="N57" s="41" t="s">
        <v>96</v>
      </c>
    </row>
    <row r="58" spans="1:14">
      <c r="A58" s="6">
        <v>42</v>
      </c>
      <c r="B58" s="11">
        <v>110150121</v>
      </c>
      <c r="C58" s="12" t="s">
        <v>44</v>
      </c>
      <c r="D58" s="13">
        <v>50</v>
      </c>
      <c r="E58" s="14">
        <v>15</v>
      </c>
      <c r="F58" s="14"/>
      <c r="G58" s="14">
        <v>20</v>
      </c>
      <c r="H58" s="14">
        <v>10</v>
      </c>
      <c r="I58" s="14"/>
      <c r="J58" s="14">
        <v>23.75</v>
      </c>
      <c r="K58" s="14">
        <v>20</v>
      </c>
      <c r="L58" s="14">
        <v>7</v>
      </c>
      <c r="M58" s="59">
        <f>0.2*J58+0.4*K58+0.4*L58</f>
        <v>15.55</v>
      </c>
      <c r="N58" s="41" t="s">
        <v>96</v>
      </c>
    </row>
    <row r="59" spans="1:14">
      <c r="A59" s="6">
        <v>55</v>
      </c>
      <c r="B59" s="11">
        <v>110160504</v>
      </c>
      <c r="C59" s="12" t="s">
        <v>57</v>
      </c>
      <c r="D59" s="13">
        <v>65</v>
      </c>
      <c r="E59" s="14">
        <v>10</v>
      </c>
      <c r="F59" s="14">
        <v>50</v>
      </c>
      <c r="G59" s="14">
        <v>30</v>
      </c>
      <c r="H59" s="14">
        <v>70</v>
      </c>
      <c r="I59" s="14"/>
      <c r="J59" s="14">
        <v>53.75</v>
      </c>
      <c r="K59" s="14">
        <v>10</v>
      </c>
      <c r="L59" s="14">
        <v>1</v>
      </c>
      <c r="M59" s="59">
        <f>0.2*J59+0.4*K59+0.4*L59</f>
        <v>15.15</v>
      </c>
      <c r="N59" s="41" t="s">
        <v>96</v>
      </c>
    </row>
    <row r="60" spans="1:14">
      <c r="A60" s="6">
        <v>56</v>
      </c>
      <c r="B60" s="11">
        <v>110160542</v>
      </c>
      <c r="C60" s="12" t="s">
        <v>58</v>
      </c>
      <c r="D60" s="13">
        <v>55</v>
      </c>
      <c r="E60" s="14">
        <v>15</v>
      </c>
      <c r="F60" s="14">
        <v>50</v>
      </c>
      <c r="G60" s="14"/>
      <c r="H60" s="14">
        <v>55</v>
      </c>
      <c r="I60" s="14"/>
      <c r="J60" s="14">
        <v>43.75</v>
      </c>
      <c r="K60" s="14">
        <v>5</v>
      </c>
      <c r="L60" s="14"/>
      <c r="M60" s="59">
        <f>0.2*J60+0.4*K60+0.4*L60</f>
        <v>10.75</v>
      </c>
      <c r="N60" s="41" t="s">
        <v>96</v>
      </c>
    </row>
    <row r="61" spans="1:14">
      <c r="A61" s="6">
        <v>19</v>
      </c>
      <c r="B61" s="11">
        <v>110140131</v>
      </c>
      <c r="C61" s="12" t="s">
        <v>21</v>
      </c>
      <c r="D61" s="13"/>
      <c r="E61" s="14">
        <v>20</v>
      </c>
      <c r="F61" s="14">
        <v>50</v>
      </c>
      <c r="G61" s="14">
        <v>30</v>
      </c>
      <c r="H61" s="14"/>
      <c r="I61" s="14"/>
      <c r="J61" s="14">
        <v>25</v>
      </c>
      <c r="K61" s="14">
        <v>12</v>
      </c>
      <c r="L61" s="14"/>
      <c r="M61" s="59">
        <f>0.2*J61+0.4*K61+0.4*L61</f>
        <v>9.8000000000000007</v>
      </c>
      <c r="N61" s="41" t="s">
        <v>96</v>
      </c>
    </row>
    <row r="62" spans="1:14">
      <c r="A62" s="6">
        <v>3</v>
      </c>
      <c r="B62" s="11">
        <v>80140019</v>
      </c>
      <c r="C62" s="12" t="s">
        <v>5</v>
      </c>
      <c r="D62" s="13"/>
      <c r="E62" s="14"/>
      <c r="F62" s="14"/>
      <c r="G62" s="14"/>
      <c r="H62" s="14"/>
      <c r="I62" s="14"/>
      <c r="J62" s="14">
        <v>0</v>
      </c>
      <c r="K62" s="14">
        <v>7</v>
      </c>
      <c r="L62" s="14"/>
      <c r="M62" s="59">
        <f>0.2*J62+0.4*K62+0.4*L62</f>
        <v>2.8000000000000003</v>
      </c>
      <c r="N62" s="41" t="s">
        <v>96</v>
      </c>
    </row>
    <row r="63" spans="1:14" ht="12.6" thickBot="1">
      <c r="A63" s="15">
        <v>26</v>
      </c>
      <c r="B63" s="16">
        <v>110140713</v>
      </c>
      <c r="C63" s="17" t="s">
        <v>28</v>
      </c>
      <c r="D63" s="18"/>
      <c r="E63" s="19">
        <v>10</v>
      </c>
      <c r="F63" s="19"/>
      <c r="G63" s="19"/>
      <c r="H63" s="19"/>
      <c r="I63" s="19"/>
      <c r="J63" s="19">
        <v>2.5</v>
      </c>
      <c r="K63" s="19"/>
      <c r="L63" s="19"/>
      <c r="M63" s="59">
        <f>0.2*J63+0.4*K63+0.4*L63</f>
        <v>0.5</v>
      </c>
      <c r="N63" s="41" t="s">
        <v>96</v>
      </c>
    </row>
    <row r="64" spans="1:14">
      <c r="J64" s="1">
        <v>100</v>
      </c>
      <c r="K64" s="1">
        <v>100</v>
      </c>
      <c r="L64" s="1">
        <v>100</v>
      </c>
      <c r="M64" s="40">
        <f t="shared" ref="M6:M64" si="0">0.2*J64+0.4*K64+0.4*L64</f>
        <v>100</v>
      </c>
    </row>
    <row r="65" spans="3:13">
      <c r="C65" s="1" t="s">
        <v>85</v>
      </c>
      <c r="D65" s="1">
        <f t="shared" ref="D65:L65" si="1">COUNTIF(D5:D63,"&gt;0")</f>
        <v>48</v>
      </c>
      <c r="E65" s="1">
        <f t="shared" si="1"/>
        <v>51</v>
      </c>
      <c r="F65" s="1">
        <f t="shared" si="1"/>
        <v>48</v>
      </c>
      <c r="G65" s="1">
        <f t="shared" si="1"/>
        <v>43</v>
      </c>
      <c r="H65" s="1">
        <f t="shared" si="1"/>
        <v>35</v>
      </c>
      <c r="I65" s="1">
        <f t="shared" si="1"/>
        <v>37</v>
      </c>
      <c r="J65" s="1">
        <f t="shared" si="1"/>
        <v>56</v>
      </c>
      <c r="K65" s="1">
        <f t="shared" si="1"/>
        <v>58</v>
      </c>
      <c r="L65" s="1">
        <f t="shared" si="1"/>
        <v>54</v>
      </c>
      <c r="M65" s="32">
        <f t="shared" ref="M65" si="2">COUNTIF(M5:M63,"&gt;0")</f>
        <v>59</v>
      </c>
    </row>
    <row r="66" spans="3:13">
      <c r="C66" s="1" t="s">
        <v>86</v>
      </c>
      <c r="D66" s="1">
        <f t="shared" ref="D66:J66" si="3">SUM(D5:D63)/59</f>
        <v>49.610169491525426</v>
      </c>
      <c r="E66" s="1">
        <f t="shared" si="3"/>
        <v>18.135593220338983</v>
      </c>
      <c r="F66" s="1">
        <f t="shared" si="3"/>
        <v>42.033898305084747</v>
      </c>
      <c r="G66" s="1">
        <f t="shared" si="3"/>
        <v>27.203389830508474</v>
      </c>
      <c r="H66" s="1">
        <f t="shared" si="3"/>
        <v>34.745762711864408</v>
      </c>
      <c r="I66" s="1">
        <f t="shared" si="3"/>
        <v>43.983050847457626</v>
      </c>
      <c r="J66" s="1">
        <f t="shared" si="3"/>
        <v>48.398305084745765</v>
      </c>
      <c r="K66" s="1">
        <f t="shared" ref="K66:L66" si="4">SUM(K5:K63)/59</f>
        <v>41.66101694915254</v>
      </c>
      <c r="L66" s="1">
        <f t="shared" si="4"/>
        <v>17.542372881355931</v>
      </c>
      <c r="M66" s="32">
        <f t="shared" ref="M66" si="5">SUM(M5:M63)/59</f>
        <v>33.361016949152543</v>
      </c>
    </row>
    <row r="67" spans="3:13">
      <c r="C67" s="1" t="s">
        <v>87</v>
      </c>
      <c r="D67" s="1">
        <f t="shared" ref="D67:J67" si="6">SUM(D5:D63)/D65</f>
        <v>60.979166666666664</v>
      </c>
      <c r="E67" s="1">
        <f t="shared" si="6"/>
        <v>20.980392156862745</v>
      </c>
      <c r="F67" s="1">
        <f t="shared" si="6"/>
        <v>51.666666666666664</v>
      </c>
      <c r="G67" s="1">
        <f t="shared" si="6"/>
        <v>37.325581395348834</v>
      </c>
      <c r="H67" s="1">
        <f t="shared" si="6"/>
        <v>58.571428571428569</v>
      </c>
      <c r="I67" s="1">
        <f t="shared" si="6"/>
        <v>70.13513513513513</v>
      </c>
      <c r="J67" s="1">
        <f t="shared" si="6"/>
        <v>50.991071428571431</v>
      </c>
      <c r="K67" s="1">
        <f t="shared" ref="K67:L67" si="7">SUM(K5:K63)/K65</f>
        <v>42.379310344827587</v>
      </c>
      <c r="L67" s="1">
        <f t="shared" si="7"/>
        <v>19.166666666666668</v>
      </c>
      <c r="M67" s="32">
        <f t="shared" ref="M67" si="8">SUM(M5:M63)/M65</f>
        <v>33.361016949152543</v>
      </c>
    </row>
  </sheetData>
  <sortState ref="A5:M63">
    <sortCondition descending="1" ref="M5:M63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7"/>
  <sheetViews>
    <sheetView tabSelected="1" topLeftCell="A40" workbookViewId="0">
      <selection activeCell="R56" sqref="R56"/>
    </sheetView>
  </sheetViews>
  <sheetFormatPr defaultRowHeight="12"/>
  <cols>
    <col min="1" max="1" width="3" style="1" bestFit="1" customWidth="1"/>
    <col min="2" max="2" width="8.6640625" style="1" customWidth="1"/>
    <col min="3" max="3" width="24.21875" style="1" bestFit="1" customWidth="1"/>
    <col min="4" max="9" width="5" style="1" customWidth="1"/>
    <col min="10" max="10" width="8.109375" style="1" customWidth="1"/>
    <col min="11" max="11" width="6.77734375" style="1" customWidth="1"/>
    <col min="12" max="12" width="4.109375" style="1" customWidth="1"/>
    <col min="13" max="13" width="5.21875" style="32" customWidth="1"/>
    <col min="14" max="14" width="4.88671875" style="32" customWidth="1"/>
    <col min="15" max="15" width="8.88671875" style="1" customWidth="1"/>
    <col min="16" max="16384" width="8.88671875" style="1"/>
  </cols>
  <sheetData>
    <row r="1" spans="1:14" ht="12.6" thickBot="1">
      <c r="B1" s="2" t="s">
        <v>83</v>
      </c>
    </row>
    <row r="2" spans="1:14" ht="24" thickBot="1">
      <c r="A2" s="4"/>
      <c r="B2" s="20"/>
      <c r="C2" s="20"/>
      <c r="D2" s="23" t="s">
        <v>62</v>
      </c>
      <c r="E2" s="24" t="s">
        <v>65</v>
      </c>
      <c r="F2" s="24" t="s">
        <v>80</v>
      </c>
      <c r="G2" s="24" t="s">
        <v>70</v>
      </c>
      <c r="H2" s="24" t="s">
        <v>71</v>
      </c>
      <c r="I2" s="25" t="s">
        <v>90</v>
      </c>
      <c r="J2" s="25"/>
      <c r="K2" s="25" t="s">
        <v>69</v>
      </c>
      <c r="L2" s="26"/>
      <c r="M2" s="56"/>
      <c r="N2" s="58"/>
    </row>
    <row r="3" spans="1:14" ht="12.6" thickBot="1">
      <c r="A3" s="4"/>
      <c r="B3" s="5"/>
      <c r="C3" s="5"/>
      <c r="D3" s="29"/>
      <c r="E3" s="30"/>
      <c r="F3" s="30"/>
      <c r="G3" s="30"/>
      <c r="H3" s="30"/>
      <c r="I3" s="30"/>
      <c r="J3" s="30" t="s">
        <v>92</v>
      </c>
      <c r="K3" s="30" t="s">
        <v>81</v>
      </c>
      <c r="L3" s="30" t="s">
        <v>81</v>
      </c>
      <c r="M3" s="31" t="s">
        <v>82</v>
      </c>
      <c r="N3" s="58"/>
    </row>
    <row r="4" spans="1:14" ht="12.6" thickBot="1">
      <c r="A4" s="3"/>
      <c r="B4" s="4" t="s">
        <v>1</v>
      </c>
      <c r="C4" s="5" t="s">
        <v>2</v>
      </c>
      <c r="D4" s="21" t="s">
        <v>72</v>
      </c>
      <c r="E4" s="22" t="s">
        <v>73</v>
      </c>
      <c r="F4" s="21" t="s">
        <v>74</v>
      </c>
      <c r="G4" s="22" t="s">
        <v>75</v>
      </c>
      <c r="H4" s="22" t="s">
        <v>89</v>
      </c>
      <c r="I4" s="22" t="s">
        <v>91</v>
      </c>
      <c r="J4" s="22" t="s">
        <v>93</v>
      </c>
      <c r="K4" s="22" t="s">
        <v>76</v>
      </c>
      <c r="L4" s="22" t="s">
        <v>77</v>
      </c>
      <c r="M4" s="37" t="s">
        <v>78</v>
      </c>
      <c r="N4" s="37" t="s">
        <v>79</v>
      </c>
    </row>
    <row r="5" spans="1:14">
      <c r="A5" s="6">
        <v>1</v>
      </c>
      <c r="B5" s="7">
        <v>10150092</v>
      </c>
      <c r="C5" s="8" t="s">
        <v>3</v>
      </c>
      <c r="D5" s="9">
        <v>80</v>
      </c>
      <c r="E5" s="10">
        <v>10</v>
      </c>
      <c r="F5" s="10">
        <v>50</v>
      </c>
      <c r="G5" s="10">
        <v>60</v>
      </c>
      <c r="H5" s="10">
        <v>85</v>
      </c>
      <c r="I5" s="10"/>
      <c r="J5" s="1">
        <v>68.75</v>
      </c>
      <c r="K5" s="10">
        <v>22</v>
      </c>
      <c r="L5" s="10">
        <v>5</v>
      </c>
      <c r="M5" s="57">
        <f>0.2*J5+0.4*K5+0.4*L5</f>
        <v>24.55</v>
      </c>
      <c r="N5" s="40" t="s">
        <v>99</v>
      </c>
    </row>
    <row r="6" spans="1:14">
      <c r="A6" s="6">
        <v>2</v>
      </c>
      <c r="B6" s="11">
        <v>10150211</v>
      </c>
      <c r="C6" s="12" t="s">
        <v>4</v>
      </c>
      <c r="D6" s="13">
        <v>50</v>
      </c>
      <c r="E6" s="14">
        <v>40</v>
      </c>
      <c r="F6" s="14">
        <v>50</v>
      </c>
      <c r="G6" s="14"/>
      <c r="H6" s="14"/>
      <c r="I6" s="14"/>
      <c r="J6" s="14">
        <v>35</v>
      </c>
      <c r="K6" s="14">
        <v>67</v>
      </c>
      <c r="L6" s="14">
        <v>20</v>
      </c>
      <c r="M6" s="57">
        <f>0.2*J6+0.4*K6+0.4*L6</f>
        <v>41.8</v>
      </c>
      <c r="N6" s="40" t="s">
        <v>97</v>
      </c>
    </row>
    <row r="7" spans="1:14">
      <c r="A7" s="6">
        <v>3</v>
      </c>
      <c r="B7" s="11">
        <v>80140019</v>
      </c>
      <c r="C7" s="12" t="s">
        <v>5</v>
      </c>
      <c r="D7" s="13"/>
      <c r="E7" s="14"/>
      <c r="F7" s="14"/>
      <c r="G7" s="14"/>
      <c r="H7" s="14"/>
      <c r="I7" s="14"/>
      <c r="J7" s="14">
        <v>0</v>
      </c>
      <c r="K7" s="14">
        <v>7</v>
      </c>
      <c r="L7" s="14"/>
      <c r="M7" s="57">
        <f>0.2*J7+0.4*K7+0.4*L7</f>
        <v>2.8000000000000003</v>
      </c>
      <c r="N7" s="40" t="s">
        <v>96</v>
      </c>
    </row>
    <row r="8" spans="1:14">
      <c r="A8" s="6">
        <v>4</v>
      </c>
      <c r="B8" s="11">
        <v>90080048</v>
      </c>
      <c r="C8" s="12" t="s">
        <v>6</v>
      </c>
      <c r="D8" s="13"/>
      <c r="E8" s="14">
        <v>15</v>
      </c>
      <c r="F8" s="14">
        <v>30</v>
      </c>
      <c r="G8" s="14"/>
      <c r="H8" s="14"/>
      <c r="I8" s="14">
        <v>70</v>
      </c>
      <c r="J8" s="14">
        <v>28.75</v>
      </c>
      <c r="K8" s="14">
        <v>28</v>
      </c>
      <c r="L8" s="14">
        <v>11</v>
      </c>
      <c r="M8" s="57">
        <f>0.2*J8+0.4*K8+0.4*L8</f>
        <v>21.35</v>
      </c>
      <c r="N8" s="40" t="s">
        <v>99</v>
      </c>
    </row>
    <row r="9" spans="1:14">
      <c r="A9" s="6">
        <v>5</v>
      </c>
      <c r="B9" s="11">
        <v>110060804</v>
      </c>
      <c r="C9" s="12" t="s">
        <v>7</v>
      </c>
      <c r="D9" s="13">
        <v>20</v>
      </c>
      <c r="E9" s="14">
        <v>30</v>
      </c>
      <c r="F9" s="14">
        <v>50</v>
      </c>
      <c r="G9" s="14">
        <v>40</v>
      </c>
      <c r="H9" s="14">
        <v>55</v>
      </c>
      <c r="I9" s="14"/>
      <c r="J9" s="14">
        <v>43.75</v>
      </c>
      <c r="K9" s="14">
        <v>26</v>
      </c>
      <c r="L9" s="14">
        <v>7</v>
      </c>
      <c r="M9" s="57">
        <f>0.2*J9+0.4*K9+0.4*L9</f>
        <v>21.95</v>
      </c>
      <c r="N9" s="41" t="s">
        <v>99</v>
      </c>
    </row>
    <row r="10" spans="1:14">
      <c r="A10" s="6">
        <v>6</v>
      </c>
      <c r="B10" s="11">
        <v>110100918</v>
      </c>
      <c r="C10" s="12" t="s">
        <v>8</v>
      </c>
      <c r="D10" s="13">
        <v>25</v>
      </c>
      <c r="E10" s="14">
        <v>15</v>
      </c>
      <c r="F10" s="14">
        <v>50</v>
      </c>
      <c r="G10" s="14">
        <v>30</v>
      </c>
      <c r="H10" s="14">
        <v>55</v>
      </c>
      <c r="I10" s="14">
        <v>60</v>
      </c>
      <c r="J10" s="14">
        <v>48.75</v>
      </c>
      <c r="K10" s="14">
        <v>41</v>
      </c>
      <c r="L10" s="14">
        <v>3</v>
      </c>
      <c r="M10" s="57">
        <f>0.2*J10+0.4*K10+0.4*L10</f>
        <v>27.35</v>
      </c>
      <c r="N10" s="41" t="s">
        <v>100</v>
      </c>
    </row>
    <row r="11" spans="1:14">
      <c r="A11" s="6">
        <v>7</v>
      </c>
      <c r="B11" s="11">
        <v>110110118</v>
      </c>
      <c r="C11" s="12" t="s">
        <v>9</v>
      </c>
      <c r="D11" s="13">
        <v>85</v>
      </c>
      <c r="E11" s="14">
        <v>20</v>
      </c>
      <c r="F11" s="14"/>
      <c r="G11" s="14"/>
      <c r="H11" s="14"/>
      <c r="I11" s="14"/>
      <c r="J11" s="14">
        <v>26.25</v>
      </c>
      <c r="K11" s="14">
        <v>44</v>
      </c>
      <c r="L11" s="14">
        <v>13</v>
      </c>
      <c r="M11" s="57">
        <f>0.2*J11+0.4*K11+0.4*L11</f>
        <v>28.05</v>
      </c>
      <c r="N11" s="41" t="s">
        <v>100</v>
      </c>
    </row>
    <row r="12" spans="1:14">
      <c r="A12" s="6">
        <v>8</v>
      </c>
      <c r="B12" s="11">
        <v>110110910</v>
      </c>
      <c r="C12" s="12" t="s">
        <v>10</v>
      </c>
      <c r="D12" s="13"/>
      <c r="E12" s="14"/>
      <c r="F12" s="14">
        <v>50</v>
      </c>
      <c r="G12" s="14">
        <v>20</v>
      </c>
      <c r="H12" s="14">
        <v>10</v>
      </c>
      <c r="I12" s="14">
        <v>60</v>
      </c>
      <c r="J12" s="14">
        <v>35</v>
      </c>
      <c r="K12" s="14">
        <v>56</v>
      </c>
      <c r="L12" s="14">
        <v>10</v>
      </c>
      <c r="M12" s="57">
        <f>0.2*J12+0.4*K12+0.4*L12</f>
        <v>33.400000000000006</v>
      </c>
      <c r="N12" s="41" t="s">
        <v>101</v>
      </c>
    </row>
    <row r="13" spans="1:14">
      <c r="A13" s="6">
        <v>9</v>
      </c>
      <c r="B13" s="11">
        <v>110120183</v>
      </c>
      <c r="C13" s="12" t="s">
        <v>11</v>
      </c>
      <c r="D13" s="13">
        <v>20</v>
      </c>
      <c r="E13" s="14">
        <v>10</v>
      </c>
      <c r="F13" s="14">
        <v>50</v>
      </c>
      <c r="G13" s="14">
        <v>35</v>
      </c>
      <c r="H13" s="14">
        <v>40</v>
      </c>
      <c r="I13" s="14"/>
      <c r="J13" s="14">
        <v>36.25</v>
      </c>
      <c r="K13" s="14">
        <v>35</v>
      </c>
      <c r="L13" s="14">
        <v>4</v>
      </c>
      <c r="M13" s="57">
        <f>0.2*J13+0.4*K13+0.4*L13</f>
        <v>22.85</v>
      </c>
      <c r="N13" s="41" t="s">
        <v>99</v>
      </c>
    </row>
    <row r="14" spans="1:14">
      <c r="A14" s="6">
        <v>10</v>
      </c>
      <c r="B14" s="11">
        <v>110120335</v>
      </c>
      <c r="C14" s="12" t="s">
        <v>12</v>
      </c>
      <c r="D14" s="13">
        <v>35</v>
      </c>
      <c r="E14" s="14">
        <v>20</v>
      </c>
      <c r="F14" s="14">
        <v>30</v>
      </c>
      <c r="G14" s="14">
        <v>25</v>
      </c>
      <c r="H14" s="14"/>
      <c r="I14" s="14">
        <v>50</v>
      </c>
      <c r="J14" s="14">
        <v>35</v>
      </c>
      <c r="K14" s="14">
        <v>35</v>
      </c>
      <c r="L14" s="14">
        <v>13</v>
      </c>
      <c r="M14" s="57">
        <f>0.2*J14+0.4*K14+0.4*L14</f>
        <v>26.2</v>
      </c>
      <c r="N14" s="41" t="s">
        <v>100</v>
      </c>
    </row>
    <row r="15" spans="1:14">
      <c r="A15" s="6">
        <v>11</v>
      </c>
      <c r="B15" s="11">
        <v>110120337</v>
      </c>
      <c r="C15" s="12" t="s">
        <v>13</v>
      </c>
      <c r="D15" s="13">
        <v>40</v>
      </c>
      <c r="E15" s="14">
        <v>10</v>
      </c>
      <c r="F15" s="14">
        <v>50</v>
      </c>
      <c r="G15" s="14">
        <v>35</v>
      </c>
      <c r="H15" s="14">
        <v>65</v>
      </c>
      <c r="I15" s="14"/>
      <c r="J15" s="14">
        <v>47.5</v>
      </c>
      <c r="K15" s="14">
        <v>26</v>
      </c>
      <c r="L15" s="14">
        <v>4</v>
      </c>
      <c r="M15" s="57">
        <f>0.2*J15+0.4*K15+0.4*L15</f>
        <v>21.5</v>
      </c>
      <c r="N15" s="41" t="s">
        <v>99</v>
      </c>
    </row>
    <row r="16" spans="1:14">
      <c r="A16" s="6">
        <v>12</v>
      </c>
      <c r="B16" s="11">
        <v>110130243</v>
      </c>
      <c r="C16" s="12" t="s">
        <v>14</v>
      </c>
      <c r="D16" s="13">
        <v>20</v>
      </c>
      <c r="E16" s="14">
        <v>20</v>
      </c>
      <c r="F16" s="14">
        <v>55</v>
      </c>
      <c r="G16" s="14">
        <v>35</v>
      </c>
      <c r="H16" s="14">
        <v>70</v>
      </c>
      <c r="I16" s="14"/>
      <c r="J16" s="14">
        <v>45</v>
      </c>
      <c r="K16" s="14">
        <v>41</v>
      </c>
      <c r="L16" s="14">
        <v>12</v>
      </c>
      <c r="M16" s="57">
        <f>0.2*J16+0.4*K16+0.4*L16</f>
        <v>30.200000000000003</v>
      </c>
      <c r="N16" s="41" t="s">
        <v>101</v>
      </c>
    </row>
    <row r="17" spans="1:14">
      <c r="A17" s="6">
        <v>13</v>
      </c>
      <c r="B17" s="11">
        <v>110130250</v>
      </c>
      <c r="C17" s="12" t="s">
        <v>15</v>
      </c>
      <c r="D17" s="13">
        <v>20</v>
      </c>
      <c r="E17" s="14">
        <v>10</v>
      </c>
      <c r="F17" s="14">
        <v>50</v>
      </c>
      <c r="G17" s="14">
        <v>55</v>
      </c>
      <c r="H17" s="14"/>
      <c r="I17" s="14">
        <v>60</v>
      </c>
      <c r="J17" s="14">
        <v>46.25</v>
      </c>
      <c r="K17" s="14">
        <v>32</v>
      </c>
      <c r="L17" s="14">
        <v>10</v>
      </c>
      <c r="M17" s="57">
        <f>0.2*J17+0.4*K17+0.4*L17</f>
        <v>26.05</v>
      </c>
      <c r="N17" s="41" t="s">
        <v>100</v>
      </c>
    </row>
    <row r="18" spans="1:14">
      <c r="A18" s="6">
        <v>14</v>
      </c>
      <c r="B18" s="11">
        <v>110130907</v>
      </c>
      <c r="C18" s="12" t="s">
        <v>16</v>
      </c>
      <c r="D18" s="13">
        <v>50</v>
      </c>
      <c r="E18" s="14">
        <v>10</v>
      </c>
      <c r="F18" s="14"/>
      <c r="G18" s="14"/>
      <c r="H18" s="14"/>
      <c r="I18" s="14"/>
      <c r="J18" s="14">
        <v>15</v>
      </c>
      <c r="K18" s="14">
        <v>24</v>
      </c>
      <c r="L18" s="14">
        <v>16</v>
      </c>
      <c r="M18" s="57">
        <f>0.2*J18+0.4*K18+0.4*L18</f>
        <v>19</v>
      </c>
      <c r="N18" s="41" t="s">
        <v>96</v>
      </c>
    </row>
    <row r="19" spans="1:14">
      <c r="A19" s="6">
        <v>15</v>
      </c>
      <c r="B19" s="11">
        <v>110140118</v>
      </c>
      <c r="C19" s="12" t="s">
        <v>17</v>
      </c>
      <c r="D19" s="13"/>
      <c r="E19" s="14"/>
      <c r="F19" s="14"/>
      <c r="G19" s="14"/>
      <c r="H19" s="14"/>
      <c r="I19" s="14"/>
      <c r="J19" s="14">
        <v>0</v>
      </c>
      <c r="K19" s="14">
        <v>33</v>
      </c>
      <c r="L19" s="14">
        <v>8</v>
      </c>
      <c r="M19" s="57">
        <f>0.2*J19+0.4*K19+0.4*L19</f>
        <v>16.400000000000002</v>
      </c>
      <c r="N19" s="41" t="s">
        <v>96</v>
      </c>
    </row>
    <row r="20" spans="1:14">
      <c r="A20" s="6">
        <v>16</v>
      </c>
      <c r="B20" s="11">
        <v>110140119</v>
      </c>
      <c r="C20" s="12" t="s">
        <v>18</v>
      </c>
      <c r="D20" s="13">
        <v>60</v>
      </c>
      <c r="E20" s="14">
        <v>20</v>
      </c>
      <c r="F20" s="14">
        <v>50</v>
      </c>
      <c r="G20" s="14">
        <v>60</v>
      </c>
      <c r="H20" s="14"/>
      <c r="I20" s="14">
        <v>60</v>
      </c>
      <c r="J20" s="14">
        <v>57.5</v>
      </c>
      <c r="K20" s="14">
        <v>34</v>
      </c>
      <c r="L20" s="14">
        <v>26</v>
      </c>
      <c r="M20" s="57">
        <f>0.2*J20+0.4*K20+0.4*L20</f>
        <v>35.5</v>
      </c>
      <c r="N20" s="41" t="s">
        <v>101</v>
      </c>
    </row>
    <row r="21" spans="1:14">
      <c r="A21" s="6">
        <v>17</v>
      </c>
      <c r="B21" s="11">
        <v>110140120</v>
      </c>
      <c r="C21" s="12" t="s">
        <v>19</v>
      </c>
      <c r="D21" s="13">
        <v>56</v>
      </c>
      <c r="E21" s="14">
        <v>10</v>
      </c>
      <c r="F21" s="14">
        <v>55</v>
      </c>
      <c r="G21" s="14">
        <v>60</v>
      </c>
      <c r="H21" s="14">
        <v>55</v>
      </c>
      <c r="I21" s="14">
        <v>70</v>
      </c>
      <c r="J21" s="14">
        <v>60.25</v>
      </c>
      <c r="K21" s="14">
        <v>34</v>
      </c>
      <c r="L21" s="14">
        <v>10</v>
      </c>
      <c r="M21" s="57">
        <f>0.2*J21+0.4*K21+0.4*L21</f>
        <v>29.650000000000002</v>
      </c>
      <c r="N21" s="41" t="s">
        <v>101</v>
      </c>
    </row>
    <row r="22" spans="1:14">
      <c r="A22" s="6">
        <v>18</v>
      </c>
      <c r="B22" s="11">
        <v>110140127</v>
      </c>
      <c r="C22" s="12" t="s">
        <v>20</v>
      </c>
      <c r="D22" s="13"/>
      <c r="E22" s="14"/>
      <c r="F22" s="14">
        <v>50</v>
      </c>
      <c r="G22" s="14"/>
      <c r="H22" s="14">
        <v>85</v>
      </c>
      <c r="I22" s="14"/>
      <c r="J22" s="14">
        <v>33.75</v>
      </c>
      <c r="K22" s="14">
        <v>23</v>
      </c>
      <c r="L22" s="14">
        <v>8</v>
      </c>
      <c r="M22" s="57">
        <f>0.2*J22+0.4*K22+0.4*L22</f>
        <v>19.150000000000002</v>
      </c>
      <c r="N22" s="41" t="s">
        <v>96</v>
      </c>
    </row>
    <row r="23" spans="1:14">
      <c r="A23" s="6">
        <v>19</v>
      </c>
      <c r="B23" s="11">
        <v>110140131</v>
      </c>
      <c r="C23" s="12" t="s">
        <v>21</v>
      </c>
      <c r="D23" s="13"/>
      <c r="E23" s="14">
        <v>20</v>
      </c>
      <c r="F23" s="14">
        <v>50</v>
      </c>
      <c r="G23" s="14">
        <v>30</v>
      </c>
      <c r="H23" s="14"/>
      <c r="I23" s="14"/>
      <c r="J23" s="14">
        <v>25</v>
      </c>
      <c r="K23" s="14">
        <v>12</v>
      </c>
      <c r="L23" s="14"/>
      <c r="M23" s="57">
        <f>0.2*J23+0.4*K23+0.4*L23</f>
        <v>9.8000000000000007</v>
      </c>
      <c r="N23" s="41" t="s">
        <v>96</v>
      </c>
    </row>
    <row r="24" spans="1:14">
      <c r="A24" s="6">
        <v>20</v>
      </c>
      <c r="B24" s="11">
        <v>110140140</v>
      </c>
      <c r="C24" s="12" t="s">
        <v>22</v>
      </c>
      <c r="D24" s="13">
        <v>60</v>
      </c>
      <c r="E24" s="14">
        <v>20</v>
      </c>
      <c r="F24" s="14">
        <v>50</v>
      </c>
      <c r="G24" s="14">
        <v>40</v>
      </c>
      <c r="H24" s="14">
        <v>70</v>
      </c>
      <c r="I24" s="14">
        <v>60</v>
      </c>
      <c r="J24" s="14">
        <v>60</v>
      </c>
      <c r="K24" s="14">
        <v>30</v>
      </c>
      <c r="L24" s="14">
        <v>27</v>
      </c>
      <c r="M24" s="57">
        <f>0.2*J24+0.4*K24+0.4*L24</f>
        <v>34.799999999999997</v>
      </c>
      <c r="N24" s="41" t="s">
        <v>101</v>
      </c>
    </row>
    <row r="25" spans="1:14">
      <c r="A25" s="6">
        <v>21</v>
      </c>
      <c r="B25" s="11">
        <v>110140142</v>
      </c>
      <c r="C25" s="12" t="s">
        <v>23</v>
      </c>
      <c r="D25" s="13">
        <v>48</v>
      </c>
      <c r="E25" s="14">
        <v>10</v>
      </c>
      <c r="F25" s="14">
        <v>50</v>
      </c>
      <c r="G25" s="14"/>
      <c r="H25" s="14"/>
      <c r="I25" s="14">
        <v>60</v>
      </c>
      <c r="J25" s="14">
        <v>42</v>
      </c>
      <c r="K25" s="14">
        <v>38</v>
      </c>
      <c r="L25" s="14">
        <v>11</v>
      </c>
      <c r="M25" s="57">
        <f>0.2*J25+0.4*K25+0.4*L25</f>
        <v>28</v>
      </c>
      <c r="N25" s="41" t="s">
        <v>100</v>
      </c>
    </row>
    <row r="26" spans="1:14">
      <c r="A26" s="6">
        <v>22</v>
      </c>
      <c r="B26" s="11">
        <v>110140146</v>
      </c>
      <c r="C26" s="12" t="s">
        <v>24</v>
      </c>
      <c r="D26" s="13"/>
      <c r="E26" s="14"/>
      <c r="F26" s="14"/>
      <c r="G26" s="14"/>
      <c r="H26" s="14"/>
      <c r="I26" s="14"/>
      <c r="J26" s="14">
        <v>0</v>
      </c>
      <c r="K26" s="14">
        <v>73</v>
      </c>
      <c r="L26" s="14"/>
      <c r="M26" s="57">
        <f>0.2*J26+0.4*K26+0.4*L26</f>
        <v>29.200000000000003</v>
      </c>
      <c r="N26" s="41" t="s">
        <v>100</v>
      </c>
    </row>
    <row r="27" spans="1:14">
      <c r="A27" s="6">
        <v>23</v>
      </c>
      <c r="B27" s="11">
        <v>110140154</v>
      </c>
      <c r="C27" s="12" t="s">
        <v>25</v>
      </c>
      <c r="D27" s="13">
        <v>25</v>
      </c>
      <c r="E27" s="14">
        <v>10</v>
      </c>
      <c r="F27" s="14">
        <v>50</v>
      </c>
      <c r="G27" s="14">
        <v>35</v>
      </c>
      <c r="H27" s="14"/>
      <c r="I27" s="14">
        <v>60</v>
      </c>
      <c r="J27" s="14">
        <v>42.5</v>
      </c>
      <c r="K27" s="14">
        <v>46</v>
      </c>
      <c r="L27" s="14">
        <v>16</v>
      </c>
      <c r="M27" s="57">
        <f>0.2*J27+0.4*K27+0.4*L27</f>
        <v>33.300000000000004</v>
      </c>
      <c r="N27" s="41" t="s">
        <v>101</v>
      </c>
    </row>
    <row r="28" spans="1:14">
      <c r="A28" s="6">
        <v>24</v>
      </c>
      <c r="B28" s="11">
        <v>110140156</v>
      </c>
      <c r="C28" s="12" t="s">
        <v>26</v>
      </c>
      <c r="D28" s="13">
        <v>45</v>
      </c>
      <c r="E28" s="14">
        <v>10</v>
      </c>
      <c r="F28" s="14">
        <v>50</v>
      </c>
      <c r="G28" s="14">
        <v>30</v>
      </c>
      <c r="H28" s="14">
        <v>55</v>
      </c>
      <c r="I28" s="14">
        <v>60</v>
      </c>
      <c r="J28" s="14">
        <v>52.5</v>
      </c>
      <c r="K28" s="14">
        <v>35</v>
      </c>
      <c r="L28" s="14">
        <v>10</v>
      </c>
      <c r="M28" s="57">
        <f>0.2*J28+0.4*K28+0.4*L28</f>
        <v>28.5</v>
      </c>
      <c r="N28" s="41" t="s">
        <v>100</v>
      </c>
    </row>
    <row r="29" spans="1:14">
      <c r="A29" s="6">
        <v>25</v>
      </c>
      <c r="B29" s="11">
        <v>110140603</v>
      </c>
      <c r="C29" s="12" t="s">
        <v>27</v>
      </c>
      <c r="D29" s="13">
        <v>65</v>
      </c>
      <c r="E29" s="14">
        <v>15</v>
      </c>
      <c r="F29" s="14">
        <v>50</v>
      </c>
      <c r="G29" s="14">
        <v>35</v>
      </c>
      <c r="H29" s="14">
        <v>100</v>
      </c>
      <c r="I29" s="14">
        <v>85</v>
      </c>
      <c r="J29" s="14">
        <v>75</v>
      </c>
      <c r="K29" s="14">
        <v>34</v>
      </c>
      <c r="L29" s="14">
        <v>20</v>
      </c>
      <c r="M29" s="57">
        <f>0.2*J29+0.4*K29+0.4*L29</f>
        <v>36.6</v>
      </c>
      <c r="N29" s="41" t="s">
        <v>98</v>
      </c>
    </row>
    <row r="30" spans="1:14">
      <c r="A30" s="6">
        <v>26</v>
      </c>
      <c r="B30" s="11">
        <v>110140713</v>
      </c>
      <c r="C30" s="12" t="s">
        <v>28</v>
      </c>
      <c r="D30" s="13"/>
      <c r="E30" s="14">
        <v>10</v>
      </c>
      <c r="F30" s="14"/>
      <c r="G30" s="14"/>
      <c r="H30" s="14"/>
      <c r="I30" s="14"/>
      <c r="J30" s="14">
        <v>2.5</v>
      </c>
      <c r="K30" s="14"/>
      <c r="L30" s="14"/>
      <c r="M30" s="57">
        <f>0.2*J30+0.4*K30+0.4*L30</f>
        <v>0.5</v>
      </c>
      <c r="N30" s="41" t="s">
        <v>96</v>
      </c>
    </row>
    <row r="31" spans="1:14">
      <c r="A31" s="6">
        <v>27</v>
      </c>
      <c r="B31" s="11">
        <v>110150002</v>
      </c>
      <c r="C31" s="12" t="s">
        <v>29</v>
      </c>
      <c r="D31" s="13">
        <v>85</v>
      </c>
      <c r="E31" s="14">
        <v>25</v>
      </c>
      <c r="F31" s="14">
        <v>50</v>
      </c>
      <c r="G31" s="14">
        <v>35</v>
      </c>
      <c r="H31" s="14">
        <v>55</v>
      </c>
      <c r="I31" s="14">
        <v>85</v>
      </c>
      <c r="J31" s="14">
        <v>68.75</v>
      </c>
      <c r="K31" s="14">
        <v>76</v>
      </c>
      <c r="L31" s="14">
        <v>38</v>
      </c>
      <c r="M31" s="57">
        <f>0.2*J31+0.4*K31+0.4*L31</f>
        <v>59.350000000000009</v>
      </c>
      <c r="N31" s="41" t="s">
        <v>95</v>
      </c>
    </row>
    <row r="32" spans="1:14">
      <c r="A32" s="6">
        <v>28</v>
      </c>
      <c r="B32" s="11">
        <v>110150005</v>
      </c>
      <c r="C32" s="12" t="s">
        <v>30</v>
      </c>
      <c r="D32" s="13">
        <v>70</v>
      </c>
      <c r="E32" s="14">
        <v>10</v>
      </c>
      <c r="F32" s="14">
        <v>50</v>
      </c>
      <c r="G32" s="14">
        <v>35</v>
      </c>
      <c r="H32" s="14">
        <v>40</v>
      </c>
      <c r="I32" s="14">
        <v>60</v>
      </c>
      <c r="J32" s="14">
        <v>55</v>
      </c>
      <c r="K32" s="14">
        <v>65</v>
      </c>
      <c r="L32" s="14">
        <v>34</v>
      </c>
      <c r="M32" s="57">
        <f>0.2*J32+0.4*K32+0.4*L32</f>
        <v>50.6</v>
      </c>
      <c r="N32" s="41" t="s">
        <v>95</v>
      </c>
    </row>
    <row r="33" spans="1:14">
      <c r="A33" s="6">
        <v>29</v>
      </c>
      <c r="B33" s="11">
        <v>110150014</v>
      </c>
      <c r="C33" s="12" t="s">
        <v>31</v>
      </c>
      <c r="D33" s="13">
        <v>85</v>
      </c>
      <c r="E33" s="14">
        <v>20</v>
      </c>
      <c r="F33" s="14">
        <v>50</v>
      </c>
      <c r="G33" s="14">
        <v>35</v>
      </c>
      <c r="H33" s="14">
        <v>100</v>
      </c>
      <c r="I33" s="14">
        <v>60</v>
      </c>
      <c r="J33" s="14">
        <v>73.75</v>
      </c>
      <c r="K33" s="14">
        <v>51</v>
      </c>
      <c r="L33" s="14">
        <v>15</v>
      </c>
      <c r="M33" s="57">
        <f>0.2*J33+0.4*K33+0.4*L33</f>
        <v>41.150000000000006</v>
      </c>
      <c r="N33" s="41" t="s">
        <v>97</v>
      </c>
    </row>
    <row r="34" spans="1:14">
      <c r="A34" s="6">
        <v>30</v>
      </c>
      <c r="B34" s="11">
        <v>110150017</v>
      </c>
      <c r="C34" s="12" t="s">
        <v>32</v>
      </c>
      <c r="D34" s="13">
        <v>85</v>
      </c>
      <c r="E34" s="14">
        <v>10</v>
      </c>
      <c r="F34" s="14">
        <v>50</v>
      </c>
      <c r="G34" s="14"/>
      <c r="H34" s="14">
        <v>55</v>
      </c>
      <c r="I34" s="14">
        <v>50</v>
      </c>
      <c r="J34" s="14">
        <v>60</v>
      </c>
      <c r="K34" s="14">
        <v>56</v>
      </c>
      <c r="L34" s="14">
        <v>50</v>
      </c>
      <c r="M34" s="57">
        <f>0.2*J34+0.4*K34+0.4*L34</f>
        <v>54.400000000000006</v>
      </c>
      <c r="N34" s="41" t="s">
        <v>95</v>
      </c>
    </row>
    <row r="35" spans="1:14">
      <c r="A35" s="6">
        <v>31</v>
      </c>
      <c r="B35" s="11">
        <v>110150019</v>
      </c>
      <c r="C35" s="12" t="s">
        <v>33</v>
      </c>
      <c r="D35" s="13">
        <v>75</v>
      </c>
      <c r="E35" s="14">
        <v>15</v>
      </c>
      <c r="F35" s="14">
        <v>50</v>
      </c>
      <c r="G35" s="14">
        <v>30</v>
      </c>
      <c r="H35" s="14"/>
      <c r="I35" s="14"/>
      <c r="J35" s="14">
        <v>42.5</v>
      </c>
      <c r="K35" s="14">
        <v>88</v>
      </c>
      <c r="L35" s="14">
        <v>16</v>
      </c>
      <c r="M35" s="57">
        <f>0.2*J35+0.4*K35+0.4*L35</f>
        <v>50.1</v>
      </c>
      <c r="N35" s="41" t="s">
        <v>95</v>
      </c>
    </row>
    <row r="36" spans="1:14">
      <c r="A36" s="6">
        <v>32</v>
      </c>
      <c r="B36" s="11">
        <v>110150024</v>
      </c>
      <c r="C36" s="12" t="s">
        <v>34</v>
      </c>
      <c r="D36" s="13">
        <v>60</v>
      </c>
      <c r="E36" s="14">
        <v>30</v>
      </c>
      <c r="F36" s="14">
        <v>50</v>
      </c>
      <c r="G36" s="14">
        <v>35</v>
      </c>
      <c r="H36" s="14"/>
      <c r="I36" s="14">
        <v>85</v>
      </c>
      <c r="J36" s="14">
        <v>57.5</v>
      </c>
      <c r="K36" s="14">
        <v>41</v>
      </c>
      <c r="L36" s="14">
        <v>25</v>
      </c>
      <c r="M36" s="57">
        <f>0.2*J36+0.4*K36+0.4*L36</f>
        <v>37.900000000000006</v>
      </c>
      <c r="N36" s="41" t="s">
        <v>98</v>
      </c>
    </row>
    <row r="37" spans="1:14">
      <c r="A37" s="6">
        <v>33</v>
      </c>
      <c r="B37" s="11">
        <v>110150027</v>
      </c>
      <c r="C37" s="12" t="s">
        <v>35</v>
      </c>
      <c r="D37" s="13">
        <v>80</v>
      </c>
      <c r="E37" s="14">
        <v>40</v>
      </c>
      <c r="F37" s="14">
        <v>90</v>
      </c>
      <c r="G37" s="14">
        <v>55</v>
      </c>
      <c r="H37" s="14">
        <v>40</v>
      </c>
      <c r="I37" s="14">
        <v>90</v>
      </c>
      <c r="J37" s="14">
        <v>78.75</v>
      </c>
      <c r="K37" s="14">
        <v>70</v>
      </c>
      <c r="L37" s="14">
        <v>60</v>
      </c>
      <c r="M37" s="57">
        <f>0.2*J37+0.4*K37+0.4*L37</f>
        <v>67.75</v>
      </c>
      <c r="N37" s="41" t="s">
        <v>94</v>
      </c>
    </row>
    <row r="38" spans="1:14">
      <c r="A38" s="6">
        <v>34</v>
      </c>
      <c r="B38" s="11">
        <v>110150028</v>
      </c>
      <c r="C38" s="12" t="s">
        <v>36</v>
      </c>
      <c r="D38" s="13"/>
      <c r="E38" s="14"/>
      <c r="F38" s="14">
        <v>50</v>
      </c>
      <c r="G38" s="14">
        <v>35</v>
      </c>
      <c r="H38" s="14">
        <v>55</v>
      </c>
      <c r="I38" s="14">
        <v>45</v>
      </c>
      <c r="J38" s="14">
        <v>46.25</v>
      </c>
      <c r="K38" s="14">
        <v>47</v>
      </c>
      <c r="L38" s="14">
        <v>22</v>
      </c>
      <c r="M38" s="57">
        <f>0.2*J38+0.4*K38+0.4*L38</f>
        <v>36.85</v>
      </c>
      <c r="N38" s="41" t="s">
        <v>98</v>
      </c>
    </row>
    <row r="39" spans="1:14">
      <c r="A39" s="6">
        <v>35</v>
      </c>
      <c r="B39" s="11">
        <v>110150029</v>
      </c>
      <c r="C39" s="12" t="s">
        <v>37</v>
      </c>
      <c r="D39" s="13">
        <v>75</v>
      </c>
      <c r="E39" s="14">
        <v>15</v>
      </c>
      <c r="F39" s="14">
        <v>50</v>
      </c>
      <c r="G39" s="14">
        <v>30</v>
      </c>
      <c r="H39" s="14">
        <v>50</v>
      </c>
      <c r="I39" s="14">
        <v>60</v>
      </c>
      <c r="J39" s="14">
        <v>58.75</v>
      </c>
      <c r="K39" s="14">
        <v>52</v>
      </c>
      <c r="L39" s="14">
        <v>8</v>
      </c>
      <c r="M39" s="57">
        <f>0.2*J39+0.4*K39+0.4*L39</f>
        <v>35.75</v>
      </c>
      <c r="N39" s="41" t="s">
        <v>101</v>
      </c>
    </row>
    <row r="40" spans="1:14">
      <c r="A40" s="6">
        <v>36</v>
      </c>
      <c r="B40" s="11">
        <v>110150038</v>
      </c>
      <c r="C40" s="12" t="s">
        <v>38</v>
      </c>
      <c r="D40" s="13">
        <v>75</v>
      </c>
      <c r="E40" s="14">
        <v>15</v>
      </c>
      <c r="F40" s="14">
        <v>50</v>
      </c>
      <c r="G40" s="14">
        <v>35</v>
      </c>
      <c r="H40" s="14">
        <v>100</v>
      </c>
      <c r="I40" s="14">
        <v>75</v>
      </c>
      <c r="J40" s="14">
        <v>75</v>
      </c>
      <c r="K40" s="14">
        <v>51</v>
      </c>
      <c r="L40" s="14">
        <v>26</v>
      </c>
      <c r="M40" s="57">
        <f>0.2*J40+0.4*K40+0.4*L40</f>
        <v>45.800000000000004</v>
      </c>
      <c r="N40" s="41" t="s">
        <v>97</v>
      </c>
    </row>
    <row r="41" spans="1:14">
      <c r="A41" s="6">
        <v>37</v>
      </c>
      <c r="B41" s="11">
        <v>110150104</v>
      </c>
      <c r="C41" s="12" t="s">
        <v>39</v>
      </c>
      <c r="D41" s="13">
        <v>65</v>
      </c>
      <c r="E41" s="14">
        <v>15</v>
      </c>
      <c r="F41" s="14">
        <v>50</v>
      </c>
      <c r="G41" s="14">
        <v>35</v>
      </c>
      <c r="H41" s="14">
        <v>70</v>
      </c>
      <c r="I41" s="14"/>
      <c r="J41" s="14">
        <v>55</v>
      </c>
      <c r="K41" s="14">
        <v>34</v>
      </c>
      <c r="L41" s="14">
        <v>21</v>
      </c>
      <c r="M41" s="57">
        <f>0.2*J41+0.4*K41+0.4*L41</f>
        <v>33</v>
      </c>
      <c r="N41" s="41" t="s">
        <v>101</v>
      </c>
    </row>
    <row r="42" spans="1:14">
      <c r="A42" s="6">
        <v>38</v>
      </c>
      <c r="B42" s="11">
        <v>110150112</v>
      </c>
      <c r="C42" s="12" t="s">
        <v>40</v>
      </c>
      <c r="D42" s="13">
        <v>85</v>
      </c>
      <c r="E42" s="14">
        <v>15</v>
      </c>
      <c r="F42" s="14">
        <v>50</v>
      </c>
      <c r="G42" s="14">
        <v>30</v>
      </c>
      <c r="H42" s="14">
        <v>55</v>
      </c>
      <c r="I42" s="14">
        <v>85</v>
      </c>
      <c r="J42" s="14">
        <v>68.75</v>
      </c>
      <c r="K42" s="14">
        <v>42</v>
      </c>
      <c r="L42" s="14">
        <v>13</v>
      </c>
      <c r="M42" s="57">
        <f>0.2*J42+0.4*K42+0.4*L42</f>
        <v>35.75</v>
      </c>
      <c r="N42" s="41" t="s">
        <v>101</v>
      </c>
    </row>
    <row r="43" spans="1:14">
      <c r="A43" s="6">
        <v>39</v>
      </c>
      <c r="B43" s="11">
        <v>110150113</v>
      </c>
      <c r="C43" s="12" t="s">
        <v>41</v>
      </c>
      <c r="D43" s="13">
        <v>80</v>
      </c>
      <c r="E43" s="14">
        <v>20</v>
      </c>
      <c r="F43" s="14">
        <v>90</v>
      </c>
      <c r="G43" s="14">
        <v>45</v>
      </c>
      <c r="H43" s="14">
        <v>55</v>
      </c>
      <c r="I43" s="14">
        <v>90</v>
      </c>
      <c r="J43" s="14">
        <v>78.75</v>
      </c>
      <c r="K43" s="14">
        <v>56</v>
      </c>
      <c r="L43" s="14">
        <v>61</v>
      </c>
      <c r="M43" s="57">
        <f>0.2*J43+0.4*K43+0.4*L43</f>
        <v>62.550000000000011</v>
      </c>
      <c r="N43" s="41" t="s">
        <v>94</v>
      </c>
    </row>
    <row r="44" spans="1:14">
      <c r="A44" s="6">
        <v>40</v>
      </c>
      <c r="B44" s="11">
        <v>110150119</v>
      </c>
      <c r="C44" s="12" t="s">
        <v>42</v>
      </c>
      <c r="D44" s="13">
        <v>85</v>
      </c>
      <c r="E44" s="14">
        <v>20</v>
      </c>
      <c r="F44" s="14">
        <v>50</v>
      </c>
      <c r="G44" s="14">
        <v>35</v>
      </c>
      <c r="H44" s="14">
        <v>55</v>
      </c>
      <c r="I44" s="14">
        <v>80</v>
      </c>
      <c r="J44" s="14">
        <v>67.5</v>
      </c>
      <c r="K44" s="14">
        <v>43</v>
      </c>
      <c r="L44" s="14">
        <v>18</v>
      </c>
      <c r="M44" s="57">
        <f>0.2*J44+0.4*K44+0.4*L44</f>
        <v>37.9</v>
      </c>
      <c r="N44" s="41" t="s">
        <v>98</v>
      </c>
    </row>
    <row r="45" spans="1:14">
      <c r="A45" s="6">
        <v>41</v>
      </c>
      <c r="B45" s="11">
        <v>110150120</v>
      </c>
      <c r="C45" s="12" t="s">
        <v>43</v>
      </c>
      <c r="D45" s="13"/>
      <c r="E45" s="14"/>
      <c r="F45" s="14"/>
      <c r="G45" s="14"/>
      <c r="H45" s="14"/>
      <c r="I45" s="14">
        <v>85</v>
      </c>
      <c r="J45" s="14">
        <v>21.25</v>
      </c>
      <c r="K45" s="14">
        <v>37</v>
      </c>
      <c r="L45" s="14">
        <v>9</v>
      </c>
      <c r="M45" s="57">
        <f>0.2*J45+0.4*K45+0.4*L45</f>
        <v>22.650000000000002</v>
      </c>
      <c r="N45" s="41" t="s">
        <v>99</v>
      </c>
    </row>
    <row r="46" spans="1:14">
      <c r="A46" s="6">
        <v>42</v>
      </c>
      <c r="B46" s="11">
        <v>110150121</v>
      </c>
      <c r="C46" s="12" t="s">
        <v>44</v>
      </c>
      <c r="D46" s="13">
        <v>50</v>
      </c>
      <c r="E46" s="14">
        <v>15</v>
      </c>
      <c r="F46" s="14"/>
      <c r="G46" s="14">
        <v>20</v>
      </c>
      <c r="H46" s="14">
        <v>10</v>
      </c>
      <c r="I46" s="14"/>
      <c r="J46" s="14">
        <v>23.75</v>
      </c>
      <c r="K46" s="14">
        <v>20</v>
      </c>
      <c r="L46" s="14">
        <v>7</v>
      </c>
      <c r="M46" s="57">
        <f>0.2*J46+0.4*K46+0.4*L46</f>
        <v>15.55</v>
      </c>
      <c r="N46" s="41" t="s">
        <v>96</v>
      </c>
    </row>
    <row r="47" spans="1:14">
      <c r="A47" s="6">
        <v>43</v>
      </c>
      <c r="B47" s="11">
        <v>110150123</v>
      </c>
      <c r="C47" s="12" t="s">
        <v>45</v>
      </c>
      <c r="D47" s="13">
        <v>60</v>
      </c>
      <c r="E47" s="14">
        <v>15</v>
      </c>
      <c r="F47" s="14">
        <v>50</v>
      </c>
      <c r="G47" s="14">
        <v>50</v>
      </c>
      <c r="H47" s="14">
        <v>40</v>
      </c>
      <c r="I47" s="14">
        <v>85</v>
      </c>
      <c r="J47" s="14">
        <v>61.25</v>
      </c>
      <c r="K47" s="14">
        <v>35</v>
      </c>
      <c r="L47" s="14">
        <v>24</v>
      </c>
      <c r="M47" s="57">
        <f>0.2*J47+0.4*K47+0.4*L47</f>
        <v>35.85</v>
      </c>
      <c r="N47" s="41" t="s">
        <v>101</v>
      </c>
    </row>
    <row r="48" spans="1:14">
      <c r="A48" s="6">
        <v>44</v>
      </c>
      <c r="B48" s="11">
        <v>110150127</v>
      </c>
      <c r="C48" s="12" t="s">
        <v>46</v>
      </c>
      <c r="D48" s="13">
        <v>55</v>
      </c>
      <c r="E48" s="14">
        <v>15</v>
      </c>
      <c r="F48" s="14">
        <v>50</v>
      </c>
      <c r="G48" s="14">
        <v>60</v>
      </c>
      <c r="H48" s="14">
        <v>55</v>
      </c>
      <c r="I48" s="14"/>
      <c r="J48" s="14">
        <v>55</v>
      </c>
      <c r="K48" s="14">
        <v>51</v>
      </c>
      <c r="L48" s="14">
        <v>11</v>
      </c>
      <c r="M48" s="57">
        <f>0.2*J48+0.4*K48+0.4*L48</f>
        <v>35.800000000000004</v>
      </c>
      <c r="N48" s="41" t="s">
        <v>101</v>
      </c>
    </row>
    <row r="49" spans="1:14">
      <c r="A49" s="6">
        <v>45</v>
      </c>
      <c r="B49" s="11">
        <v>110150133</v>
      </c>
      <c r="C49" s="12" t="s">
        <v>47</v>
      </c>
      <c r="D49" s="13">
        <v>68</v>
      </c>
      <c r="E49" s="14">
        <v>20</v>
      </c>
      <c r="F49" s="14">
        <v>50</v>
      </c>
      <c r="G49" s="14">
        <v>35</v>
      </c>
      <c r="H49" s="14"/>
      <c r="I49" s="14"/>
      <c r="J49" s="14">
        <v>43.25</v>
      </c>
      <c r="K49" s="14">
        <v>44</v>
      </c>
      <c r="L49" s="14">
        <v>11</v>
      </c>
      <c r="M49" s="57">
        <f>0.2*J49+0.4*K49+0.4*L49</f>
        <v>30.65</v>
      </c>
      <c r="N49" s="41" t="s">
        <v>101</v>
      </c>
    </row>
    <row r="50" spans="1:14">
      <c r="A50" s="6">
        <v>46</v>
      </c>
      <c r="B50" s="11">
        <v>110150135</v>
      </c>
      <c r="C50" s="12" t="s">
        <v>48</v>
      </c>
      <c r="D50" s="13">
        <v>80</v>
      </c>
      <c r="E50" s="14">
        <v>40</v>
      </c>
      <c r="F50" s="14">
        <v>50</v>
      </c>
      <c r="G50" s="14">
        <v>45</v>
      </c>
      <c r="H50" s="14">
        <v>55</v>
      </c>
      <c r="I50" s="14">
        <v>85</v>
      </c>
      <c r="J50" s="14">
        <v>67.5</v>
      </c>
      <c r="K50" s="14">
        <v>40</v>
      </c>
      <c r="L50" s="14">
        <v>21</v>
      </c>
      <c r="M50" s="57">
        <f>0.2*J50+0.4*K50+0.4*L50</f>
        <v>37.9</v>
      </c>
      <c r="N50" s="41" t="s">
        <v>98</v>
      </c>
    </row>
    <row r="51" spans="1:14">
      <c r="A51" s="6">
        <v>47</v>
      </c>
      <c r="B51" s="11">
        <v>110150137</v>
      </c>
      <c r="C51" s="12" t="s">
        <v>49</v>
      </c>
      <c r="D51" s="13">
        <v>65</v>
      </c>
      <c r="E51" s="14">
        <v>10</v>
      </c>
      <c r="F51" s="14">
        <v>50</v>
      </c>
      <c r="G51" s="14">
        <v>35</v>
      </c>
      <c r="H51" s="14">
        <v>85</v>
      </c>
      <c r="I51" s="14">
        <v>85</v>
      </c>
      <c r="J51" s="14">
        <v>71.25</v>
      </c>
      <c r="K51" s="14">
        <v>64</v>
      </c>
      <c r="L51" s="14">
        <v>33</v>
      </c>
      <c r="M51" s="57">
        <f>0.2*J51+0.4*K51+0.4*L51</f>
        <v>53.050000000000004</v>
      </c>
      <c r="N51" s="41" t="s">
        <v>95</v>
      </c>
    </row>
    <row r="52" spans="1:14">
      <c r="A52" s="6">
        <v>48</v>
      </c>
      <c r="B52" s="11">
        <v>110150145</v>
      </c>
      <c r="C52" s="12" t="s">
        <v>50</v>
      </c>
      <c r="D52" s="13">
        <v>80</v>
      </c>
      <c r="E52" s="14">
        <v>10</v>
      </c>
      <c r="F52" s="14"/>
      <c r="G52" s="14">
        <v>35</v>
      </c>
      <c r="H52" s="14"/>
      <c r="I52" s="14">
        <v>60</v>
      </c>
      <c r="J52" s="14">
        <v>46.25</v>
      </c>
      <c r="K52" s="14">
        <v>23</v>
      </c>
      <c r="L52" s="14">
        <v>14</v>
      </c>
      <c r="M52" s="57">
        <f>0.2*J52+0.4*K52+0.4*L52</f>
        <v>24.050000000000004</v>
      </c>
      <c r="N52" s="41" t="s">
        <v>99</v>
      </c>
    </row>
    <row r="53" spans="1:14">
      <c r="A53" s="6">
        <v>49</v>
      </c>
      <c r="B53" s="11">
        <v>110150154</v>
      </c>
      <c r="C53" s="12" t="s">
        <v>51</v>
      </c>
      <c r="D53" s="13">
        <v>65</v>
      </c>
      <c r="E53" s="14">
        <v>75</v>
      </c>
      <c r="F53" s="14"/>
      <c r="G53" s="14">
        <v>30</v>
      </c>
      <c r="H53" s="14">
        <v>40</v>
      </c>
      <c r="I53" s="14"/>
      <c r="J53" s="14">
        <v>52.5</v>
      </c>
      <c r="K53" s="14">
        <v>42</v>
      </c>
      <c r="L53" s="14">
        <v>18</v>
      </c>
      <c r="M53" s="57">
        <f>0.2*J53+0.4*K53+0.4*L53</f>
        <v>34.5</v>
      </c>
      <c r="N53" s="41" t="s">
        <v>101</v>
      </c>
    </row>
    <row r="54" spans="1:14">
      <c r="A54" s="6">
        <v>50</v>
      </c>
      <c r="B54" s="11">
        <v>110150740</v>
      </c>
      <c r="C54" s="12" t="s">
        <v>52</v>
      </c>
      <c r="D54" s="13"/>
      <c r="E54" s="14"/>
      <c r="F54" s="14">
        <v>30</v>
      </c>
      <c r="G54" s="14"/>
      <c r="H54" s="14">
        <v>55</v>
      </c>
      <c r="I54" s="14">
        <v>85</v>
      </c>
      <c r="J54" s="14">
        <v>42.5</v>
      </c>
      <c r="K54" s="14">
        <v>50</v>
      </c>
      <c r="L54" s="14">
        <v>20</v>
      </c>
      <c r="M54" s="57">
        <f>0.2*J54+0.4*K54+0.4*L54</f>
        <v>36.5</v>
      </c>
      <c r="N54" s="41" t="s">
        <v>98</v>
      </c>
    </row>
    <row r="55" spans="1:14">
      <c r="A55" s="6">
        <v>51</v>
      </c>
      <c r="B55" s="11">
        <v>110160101</v>
      </c>
      <c r="C55" s="12" t="s">
        <v>53</v>
      </c>
      <c r="D55" s="13">
        <v>75</v>
      </c>
      <c r="E55" s="14">
        <v>60</v>
      </c>
      <c r="F55" s="14">
        <v>95</v>
      </c>
      <c r="G55" s="14"/>
      <c r="H55" s="14"/>
      <c r="I55" s="14">
        <v>75</v>
      </c>
      <c r="J55" s="14">
        <v>76.25</v>
      </c>
      <c r="K55" s="14">
        <v>72</v>
      </c>
      <c r="L55" s="14">
        <v>48</v>
      </c>
      <c r="M55" s="57">
        <f>0.2*J55+0.4*K55+0.4*L55</f>
        <v>63.25</v>
      </c>
      <c r="N55" s="41" t="s">
        <v>94</v>
      </c>
    </row>
    <row r="56" spans="1:14">
      <c r="A56" s="6">
        <v>52</v>
      </c>
      <c r="B56" s="11">
        <v>110160102</v>
      </c>
      <c r="C56" s="12" t="s">
        <v>54</v>
      </c>
      <c r="D56" s="13">
        <v>70</v>
      </c>
      <c r="E56" s="14">
        <v>70</v>
      </c>
      <c r="F56" s="14">
        <v>75</v>
      </c>
      <c r="G56" s="14">
        <v>35</v>
      </c>
      <c r="H56" s="14"/>
      <c r="I56" s="14">
        <v>70</v>
      </c>
      <c r="J56" s="14">
        <v>71.25</v>
      </c>
      <c r="K56" s="14">
        <v>63</v>
      </c>
      <c r="L56" s="14">
        <v>61</v>
      </c>
      <c r="M56" s="57">
        <f>0.2*J56+0.4*K56+0.4*L56</f>
        <v>63.850000000000009</v>
      </c>
      <c r="N56" s="41" t="s">
        <v>94</v>
      </c>
    </row>
    <row r="57" spans="1:14">
      <c r="A57" s="6">
        <v>53</v>
      </c>
      <c r="B57" s="11">
        <v>110160108</v>
      </c>
      <c r="C57" s="12" t="s">
        <v>55</v>
      </c>
      <c r="D57" s="13">
        <v>85</v>
      </c>
      <c r="E57" s="14">
        <v>10</v>
      </c>
      <c r="F57" s="14">
        <v>50</v>
      </c>
      <c r="G57" s="14">
        <v>35</v>
      </c>
      <c r="H57" s="14"/>
      <c r="I57" s="14">
        <v>80</v>
      </c>
      <c r="J57" s="14">
        <v>62.5</v>
      </c>
      <c r="K57" s="14">
        <v>33</v>
      </c>
      <c r="L57" s="14">
        <v>7</v>
      </c>
      <c r="M57" s="57">
        <f>0.2*J57+0.4*K57+0.4*L57</f>
        <v>28.500000000000004</v>
      </c>
      <c r="N57" s="41" t="s">
        <v>100</v>
      </c>
    </row>
    <row r="58" spans="1:14">
      <c r="A58" s="6">
        <v>54</v>
      </c>
      <c r="B58" s="11">
        <v>110160118</v>
      </c>
      <c r="C58" s="12" t="s">
        <v>56</v>
      </c>
      <c r="D58" s="13">
        <v>85</v>
      </c>
      <c r="E58" s="14">
        <v>70</v>
      </c>
      <c r="F58" s="14">
        <v>50</v>
      </c>
      <c r="G58" s="14">
        <v>45</v>
      </c>
      <c r="H58" s="14"/>
      <c r="I58" s="14">
        <v>85</v>
      </c>
      <c r="J58" s="14">
        <v>72.5</v>
      </c>
      <c r="K58" s="14">
        <v>63</v>
      </c>
      <c r="L58" s="14">
        <v>30</v>
      </c>
      <c r="M58" s="57">
        <f>0.2*J58+0.4*K58+0.4*L58</f>
        <v>51.7</v>
      </c>
      <c r="N58" s="41" t="s">
        <v>95</v>
      </c>
    </row>
    <row r="59" spans="1:14">
      <c r="A59" s="6">
        <v>55</v>
      </c>
      <c r="B59" s="11">
        <v>110160504</v>
      </c>
      <c r="C59" s="12" t="s">
        <v>57</v>
      </c>
      <c r="D59" s="13">
        <v>65</v>
      </c>
      <c r="E59" s="14">
        <v>10</v>
      </c>
      <c r="F59" s="14">
        <v>50</v>
      </c>
      <c r="G59" s="14">
        <v>30</v>
      </c>
      <c r="H59" s="14">
        <v>70</v>
      </c>
      <c r="I59" s="14"/>
      <c r="J59" s="14">
        <v>53.75</v>
      </c>
      <c r="K59" s="14">
        <v>10</v>
      </c>
      <c r="L59" s="14">
        <v>1</v>
      </c>
      <c r="M59" s="57">
        <f>0.2*J59+0.4*K59+0.4*L59</f>
        <v>15.15</v>
      </c>
      <c r="N59" s="41" t="s">
        <v>96</v>
      </c>
    </row>
    <row r="60" spans="1:14">
      <c r="A60" s="6">
        <v>56</v>
      </c>
      <c r="B60" s="11">
        <v>110160542</v>
      </c>
      <c r="C60" s="12" t="s">
        <v>58</v>
      </c>
      <c r="D60" s="13">
        <v>55</v>
      </c>
      <c r="E60" s="14">
        <v>15</v>
      </c>
      <c r="F60" s="14">
        <v>50</v>
      </c>
      <c r="G60" s="14"/>
      <c r="H60" s="14">
        <v>55</v>
      </c>
      <c r="I60" s="14"/>
      <c r="J60" s="14">
        <v>43.75</v>
      </c>
      <c r="K60" s="14">
        <v>5</v>
      </c>
      <c r="L60" s="14"/>
      <c r="M60" s="57">
        <f>0.2*J60+0.4*K60+0.4*L60</f>
        <v>10.75</v>
      </c>
      <c r="N60" s="41" t="s">
        <v>96</v>
      </c>
    </row>
    <row r="61" spans="1:14">
      <c r="A61" s="6">
        <v>57</v>
      </c>
      <c r="B61" s="11">
        <v>110170706</v>
      </c>
      <c r="C61" s="12" t="s">
        <v>59</v>
      </c>
      <c r="D61" s="13">
        <v>50</v>
      </c>
      <c r="E61" s="14">
        <v>20</v>
      </c>
      <c r="F61" s="14">
        <v>30</v>
      </c>
      <c r="G61" s="14">
        <v>30</v>
      </c>
      <c r="H61" s="14">
        <v>55</v>
      </c>
      <c r="I61" s="14">
        <v>70</v>
      </c>
      <c r="J61" s="14">
        <v>51.25</v>
      </c>
      <c r="K61" s="14">
        <v>50</v>
      </c>
      <c r="L61" s="14">
        <v>17</v>
      </c>
      <c r="M61" s="57">
        <f>0.2*J61+0.4*K61+0.4*L61</f>
        <v>37.049999999999997</v>
      </c>
      <c r="N61" s="41" t="s">
        <v>98</v>
      </c>
    </row>
    <row r="62" spans="1:14">
      <c r="A62" s="6">
        <v>58</v>
      </c>
      <c r="B62" s="11">
        <v>130140252</v>
      </c>
      <c r="C62" s="12" t="s">
        <v>60</v>
      </c>
      <c r="D62" s="13">
        <v>80</v>
      </c>
      <c r="E62" s="14">
        <v>15</v>
      </c>
      <c r="F62" s="14">
        <v>50</v>
      </c>
      <c r="G62" s="14">
        <v>25</v>
      </c>
      <c r="H62" s="14"/>
      <c r="I62" s="14">
        <v>60</v>
      </c>
      <c r="J62" s="14">
        <v>53.75</v>
      </c>
      <c r="K62" s="14">
        <v>31</v>
      </c>
      <c r="L62" s="14">
        <v>8</v>
      </c>
      <c r="M62" s="57">
        <f>0.2*J62+0.4*K62+0.4*L62</f>
        <v>26.349999999999998</v>
      </c>
      <c r="N62" s="41" t="s">
        <v>100</v>
      </c>
    </row>
    <row r="63" spans="1:14" ht="12.6" thickBot="1">
      <c r="A63" s="15">
        <v>59</v>
      </c>
      <c r="B63" s="16">
        <v>150160114</v>
      </c>
      <c r="C63" s="17" t="s">
        <v>61</v>
      </c>
      <c r="D63" s="18">
        <v>30</v>
      </c>
      <c r="E63" s="19">
        <v>15</v>
      </c>
      <c r="F63" s="19"/>
      <c r="G63" s="19"/>
      <c r="H63" s="19">
        <v>55</v>
      </c>
      <c r="I63" s="19">
        <v>50</v>
      </c>
      <c r="J63" s="19">
        <v>37.5</v>
      </c>
      <c r="K63" s="19">
        <v>77</v>
      </c>
      <c r="L63" s="19">
        <v>24</v>
      </c>
      <c r="M63" s="57">
        <f>0.2*J63+0.4*K63+0.4*L63</f>
        <v>47.9</v>
      </c>
      <c r="N63" s="41" t="s">
        <v>97</v>
      </c>
    </row>
    <row r="64" spans="1:14">
      <c r="J64" s="1">
        <v>100</v>
      </c>
      <c r="K64" s="1">
        <v>100</v>
      </c>
      <c r="L64" s="1">
        <v>100</v>
      </c>
      <c r="M64" s="40">
        <f t="shared" ref="M64" si="0">0.2*J64+0.4*K64+0.4*L64</f>
        <v>100</v>
      </c>
    </row>
    <row r="65" spans="3:13">
      <c r="C65" s="1" t="s">
        <v>85</v>
      </c>
      <c r="D65" s="1">
        <f t="shared" ref="D65:M65" si="1">COUNTIF(D5:D63,"&gt;0")</f>
        <v>48</v>
      </c>
      <c r="E65" s="1">
        <f t="shared" si="1"/>
        <v>51</v>
      </c>
      <c r="F65" s="1">
        <f t="shared" si="1"/>
        <v>48</v>
      </c>
      <c r="G65" s="1">
        <f t="shared" si="1"/>
        <v>43</v>
      </c>
      <c r="H65" s="1">
        <f t="shared" si="1"/>
        <v>35</v>
      </c>
      <c r="I65" s="1">
        <f t="shared" si="1"/>
        <v>37</v>
      </c>
      <c r="J65" s="1">
        <f t="shared" si="1"/>
        <v>56</v>
      </c>
      <c r="K65" s="1">
        <f t="shared" si="1"/>
        <v>58</v>
      </c>
      <c r="L65" s="1">
        <f t="shared" si="1"/>
        <v>54</v>
      </c>
      <c r="M65" s="32">
        <f t="shared" si="1"/>
        <v>59</v>
      </c>
    </row>
    <row r="66" spans="3:13">
      <c r="C66" s="1" t="s">
        <v>86</v>
      </c>
      <c r="D66" s="1">
        <f t="shared" ref="D66:J66" si="2">SUM(D5:D63)/59</f>
        <v>49.610169491525426</v>
      </c>
      <c r="E66" s="1">
        <f t="shared" si="2"/>
        <v>18.135593220338983</v>
      </c>
      <c r="F66" s="1">
        <f t="shared" si="2"/>
        <v>42.033898305084747</v>
      </c>
      <c r="G66" s="1">
        <f t="shared" si="2"/>
        <v>27.203389830508474</v>
      </c>
      <c r="H66" s="1">
        <f t="shared" si="2"/>
        <v>34.745762711864408</v>
      </c>
      <c r="I66" s="1">
        <f t="shared" si="2"/>
        <v>43.983050847457626</v>
      </c>
      <c r="J66" s="1">
        <f t="shared" si="2"/>
        <v>48.398305084745765</v>
      </c>
      <c r="K66" s="1">
        <f t="shared" ref="K66:M66" si="3">SUM(K5:K63)/59</f>
        <v>41.66101694915254</v>
      </c>
      <c r="L66" s="1">
        <f t="shared" si="3"/>
        <v>17.542372881355931</v>
      </c>
      <c r="M66" s="32">
        <f t="shared" si="3"/>
        <v>33.361016949152543</v>
      </c>
    </row>
    <row r="67" spans="3:13">
      <c r="C67" s="1" t="s">
        <v>87</v>
      </c>
      <c r="D67" s="1">
        <f t="shared" ref="D67:J67" si="4">SUM(D5:D63)/D65</f>
        <v>60.979166666666664</v>
      </c>
      <c r="E67" s="1">
        <f t="shared" si="4"/>
        <v>20.980392156862745</v>
      </c>
      <c r="F67" s="1">
        <f t="shared" si="4"/>
        <v>51.666666666666664</v>
      </c>
      <c r="G67" s="1">
        <f t="shared" si="4"/>
        <v>37.325581395348834</v>
      </c>
      <c r="H67" s="1">
        <f t="shared" si="4"/>
        <v>58.571428571428569</v>
      </c>
      <c r="I67" s="1">
        <f t="shared" si="4"/>
        <v>70.13513513513513</v>
      </c>
      <c r="J67" s="1">
        <f t="shared" si="4"/>
        <v>50.991071428571431</v>
      </c>
      <c r="K67" s="1">
        <f t="shared" ref="K67:M67" si="5">SUM(K5:K63)/K65</f>
        <v>42.379310344827587</v>
      </c>
      <c r="L67" s="1">
        <f t="shared" si="5"/>
        <v>19.166666666666668</v>
      </c>
      <c r="M67" s="32">
        <f t="shared" si="5"/>
        <v>33.361016949152543</v>
      </c>
    </row>
  </sheetData>
  <sortState ref="A5:N63">
    <sortCondition ref="A5:A6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attendance list</vt:lpstr>
      <vt:lpstr>grades</vt:lpstr>
      <vt:lpstr>letter grades sorted</vt:lpstr>
      <vt:lpstr>letter grades listed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2018-01-14T18:23:06Z</dcterms:modified>
</cp:coreProperties>
</file>